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nova.II\Desktop\"/>
    </mc:Choice>
  </mc:AlternateContent>
  <workbookProtection workbookPassword="C759" lockStructure="1"/>
  <bookViews>
    <workbookView xWindow="0" yWindow="0" windowWidth="19200" windowHeight="8100" firstSheet="2" activeTab="2"/>
  </bookViews>
  <sheets>
    <sheet name="Классификатор (формулы)" sheetId="13" state="hidden" r:id="rId1"/>
    <sheet name="Классификатор(формулы1)" sheetId="11" state="hidden" r:id="rId2"/>
    <sheet name="Раздел II" sheetId="5" r:id="rId3"/>
  </sheets>
  <definedNames>
    <definedName name="_xlnm._FilterDatabase" localSheetId="0" hidden="1">'Классификатор (формулы)'!$A$1:$E$24</definedName>
    <definedName name="Вклада">'Классификатор (формулы)'!$G$7:$G$20</definedName>
    <definedName name="Гранта">'Классификатор (формулы)'!$H$7:$H$15</definedName>
    <definedName name="Список" localSheetId="0">#REF!</definedName>
    <definedName name="Список" localSheetId="1">#REF!</definedName>
    <definedName name="Список">#REF!</definedName>
    <definedName name="Справочник" localSheetId="0">#REF!</definedName>
    <definedName name="Справочник" localSheetId="1">#REF!</definedName>
    <definedName name="Справочник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5" l="1"/>
  <c r="I79" i="5"/>
  <c r="G6" i="5" l="1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27" i="5" l="1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6" i="5"/>
  <c r="I78" i="5" l="1"/>
</calcChain>
</file>

<file path=xl/sharedStrings.xml><?xml version="1.0" encoding="utf-8"?>
<sst xmlns="http://schemas.openxmlformats.org/spreadsheetml/2006/main" count="189" uniqueCount="50">
  <si>
    <t>Всего</t>
  </si>
  <si>
    <t>№</t>
  </si>
  <si>
    <t>Наименование расхода</t>
  </si>
  <si>
    <t>х</t>
  </si>
  <si>
    <t>Группа расходов</t>
  </si>
  <si>
    <t>Вид расхода</t>
  </si>
  <si>
    <t>Код строки в соответствии с Отчетом о расходах</t>
  </si>
  <si>
    <t>Дата списания денежных средств со счета получателя поддержки</t>
  </si>
  <si>
    <t>ИНН (не заполняется по расходам на оплату труда, командировочным расходам)</t>
  </si>
  <si>
    <t>Наименование контрагента (не заполняется по расходам на оплату труда, командировочным расходам)</t>
  </si>
  <si>
    <t>Источник финансирования</t>
  </si>
  <si>
    <t>Категория расхода</t>
  </si>
  <si>
    <t>Расходы на оплату труда сотрудников (состоящих и не состоящих в штате организации, привлеченных по договорам гражданско-правового характера, прямо задействованных в реализации проекта)</t>
  </si>
  <si>
    <t>Материально-технические расходы</t>
  </si>
  <si>
    <t>Расходы на проведение технологических работ и услуг</t>
  </si>
  <si>
    <t>Расходы на заказ исследований (включая затраты на оплату работ (услуг) привлекаемых научно-исследовательских организаций)</t>
  </si>
  <si>
    <t>Расходы на программное обеспечение</t>
  </si>
  <si>
    <t>Расходы на аренду имущества производственного назначения (включая платежи за аренду движимого и недвижимого имущества, непосредственно используемого для целей предоставления средств)</t>
  </si>
  <si>
    <t>Расходы на патентование, сертификацию, патенты и ноу-хау, лицензионные платежи</t>
  </si>
  <si>
    <t>Организационные расходы, командировочные расходы на производственные и испытательные площадки, а также прочие расходы, необходимые для организации производства</t>
  </si>
  <si>
    <t>Расходы на оплату труда сотрудников</t>
  </si>
  <si>
    <t>Расходы на аренду имущества</t>
  </si>
  <si>
    <t>Расходы на профессиональные услуги</t>
  </si>
  <si>
    <t>Организационные расходы, командировочные расходы на производственные и испытательные площадки, а также прочие расходы</t>
  </si>
  <si>
    <t>Материально-технические расходы, закупка работ и услуг и иные связанные расходы</t>
  </si>
  <si>
    <t>Группа расходов
(лист Раздел II)</t>
  </si>
  <si>
    <t>Вид расхода
(лист Раздел II)</t>
  </si>
  <si>
    <t>Категория расхода
(лист Раздел II)</t>
  </si>
  <si>
    <t>Расходы на программное обеспечение (закупка ПО)</t>
  </si>
  <si>
    <t>Расходы на программное обеспечение (оказание услуг)</t>
  </si>
  <si>
    <t>Расходы на оплату труда сотрудников (выплаты штатным сотрудникам)</t>
  </si>
  <si>
    <t>Расходы на оплату труда сотрудников (выплаты ЕНП)</t>
  </si>
  <si>
    <t>Расходы на оплату труда сотрудников (выплаты сотрудникам по договорам ГПХ)</t>
  </si>
  <si>
    <r>
      <t xml:space="preserve">Форма поддержки (лист Титульный лист)
</t>
    </r>
    <r>
      <rPr>
        <i/>
        <sz val="10"/>
        <color theme="1"/>
        <rFont val="Tahoma"/>
        <family val="2"/>
        <charset val="204"/>
      </rPr>
      <t>Указывается в случае отражения при определенной форме поддержки</t>
    </r>
  </si>
  <si>
    <t>Командировочные расходы (выплаты сотрудникам) и прочие расходы, не включаемые в другие категории расходов</t>
  </si>
  <si>
    <t>Командировочные расходы (выплаты агенту) и организационные расходы, связанные с закупкой работ, услуг</t>
  </si>
  <si>
    <t>Прочие расходы, связанные с закупкой непроизведенных активов, нематериальных активов, материальных запасов и основных средств и прочих активов</t>
  </si>
  <si>
    <t>Бюджет</t>
  </si>
  <si>
    <t>Внебюджет</t>
  </si>
  <si>
    <t>Код строки в соответствии с Отчетом о расходах
(лист Раздел II)</t>
  </si>
  <si>
    <t>Реквизиты подтверждающих документов</t>
  </si>
  <si>
    <t>Форма поддержки</t>
  </si>
  <si>
    <t>Расходы на оплату труда сотрудников (уплата ЕНП)</t>
  </si>
  <si>
    <t>Гранта</t>
  </si>
  <si>
    <t xml:space="preserve">II. Реестр расходов на реализацию проекта резидента НПЦ (за отчетный период) за счет внебюджетных источников и средств </t>
  </si>
  <si>
    <t>Вклада</t>
  </si>
  <si>
    <t>в том числе за счет средств Гранта/Вклада</t>
  </si>
  <si>
    <t>в том числе за счет средств внебюджетных источников</t>
  </si>
  <si>
    <t>Сумма
(в рублях)</t>
  </si>
  <si>
    <t>Расходы на профессиональные услуги, включая услуги финансовых аналитиков, направленные на коммерциализацию результата и масштабирование производства, а также услуги по юридической доработке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</si>
</sst>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i/>
      <sz val="10"/>
      <color theme="1"/>
      <name val="Tahoma"/>
      <family val="2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Consolas"/>
      <family val="3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4"/>
      <name val="Tahoma"/>
      <family val="2"/>
      <charset val="204"/>
    </font>
    <font>
      <b/>
      <sz val="13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2" borderId="1" applyNumberFormat="0" applyFont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2" borderId="1" applyNumberFormat="0" applyFon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0" fillId="0" borderId="0" xfId="0" quotePrefix="1" applyProtection="1">
      <protection locked="0"/>
    </xf>
    <xf numFmtId="0" fontId="5" fillId="0" borderId="0" xfId="0" applyFont="1" applyProtection="1">
      <protection locked="0"/>
    </xf>
    <xf numFmtId="0" fontId="11" fillId="0" borderId="0" xfId="1" applyFont="1" applyAlignment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justify" vertical="center"/>
      <protection locked="0"/>
    </xf>
    <xf numFmtId="0" fontId="4" fillId="0" borderId="0" xfId="0" applyFont="1" applyProtection="1">
      <protection locked="0"/>
    </xf>
    <xf numFmtId="0" fontId="13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14" fontId="16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Continuous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14" fontId="16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4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4" fontId="14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right" vertical="center" wrapText="1"/>
      <protection locked="0"/>
    </xf>
    <xf numFmtId="0" fontId="15" fillId="0" borderId="2" xfId="0" applyFont="1" applyBorder="1" applyAlignment="1" applyProtection="1">
      <alignment horizontal="right" vertical="center" wrapText="1"/>
      <protection locked="0"/>
    </xf>
    <xf numFmtId="0" fontId="15" fillId="0" borderId="10" xfId="0" applyFont="1" applyBorder="1" applyAlignment="1" applyProtection="1">
      <alignment horizontal="right" vertical="center" wrapText="1"/>
      <protection locked="0"/>
    </xf>
    <xf numFmtId="0" fontId="15" fillId="0" borderId="11" xfId="0" applyFont="1" applyBorder="1" applyAlignment="1" applyProtection="1">
      <alignment horizontal="right" vertical="center" wrapText="1"/>
      <protection locked="0"/>
    </xf>
    <xf numFmtId="0" fontId="14" fillId="0" borderId="5" xfId="0" applyFont="1" applyBorder="1" applyAlignment="1" applyProtection="1">
      <alignment horizontal="right" vertical="center" wrapText="1"/>
      <protection locked="0"/>
    </xf>
    <xf numFmtId="0" fontId="14" fillId="0" borderId="6" xfId="0" applyFont="1" applyBorder="1" applyAlignment="1" applyProtection="1">
      <alignment horizontal="right" vertical="center" wrapText="1"/>
      <protection locked="0"/>
    </xf>
    <xf numFmtId="0" fontId="14" fillId="0" borderId="7" xfId="0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/>
      <protection locked="0"/>
    </xf>
  </cellXfs>
  <cellStyles count="12">
    <cellStyle name="Обычный" xfId="0" builtinId="0"/>
    <cellStyle name="Обычный 2" xfId="1"/>
    <cellStyle name="Обычный 2 2" xfId="9"/>
    <cellStyle name="Обычный 2 3" xfId="5"/>
    <cellStyle name="Обычный 3 2 2" xfId="10"/>
    <cellStyle name="Примечание 2" xfId="2"/>
    <cellStyle name="Примечание 2 2" xfId="6"/>
    <cellStyle name="Финансовый 10" xfId="4"/>
    <cellStyle name="Финансовый 10 2" xfId="8"/>
    <cellStyle name="Финансовый 2" xfId="3"/>
    <cellStyle name="Финансовый 2 2" xfId="7"/>
    <cellStyle name="Финансовый 3 2 2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24"/>
  <sheetViews>
    <sheetView zoomScale="60" zoomScaleNormal="60" workbookViewId="0">
      <selection activeCell="D16" sqref="D16"/>
    </sheetView>
  </sheetViews>
  <sheetFormatPr defaultColWidth="8.7265625" defaultRowHeight="14.5" x14ac:dyDescent="0.35"/>
  <cols>
    <col min="1" max="1" width="35.54296875" style="1" customWidth="1"/>
    <col min="2" max="2" width="42.453125" style="1" customWidth="1"/>
    <col min="3" max="3" width="46.81640625" style="1" customWidth="1"/>
    <col min="4" max="4" width="60.453125" style="1" customWidth="1"/>
    <col min="5" max="5" width="29.81640625" style="1" customWidth="1"/>
    <col min="7" max="7" width="46.453125" style="1" customWidth="1"/>
    <col min="8" max="8" width="29.81640625" style="1" customWidth="1"/>
    <col min="9" max="9" width="8.7265625" style="1" customWidth="1"/>
    <col min="10" max="13" width="8.7265625" style="1"/>
    <col min="14" max="14" width="11.26953125" style="1" bestFit="1" customWidth="1"/>
    <col min="15" max="16384" width="8.7265625" style="1"/>
  </cols>
  <sheetData>
    <row r="1" spans="1:10" ht="70" x14ac:dyDescent="0.35">
      <c r="A1" s="2" t="s">
        <v>33</v>
      </c>
      <c r="B1" s="2" t="s">
        <v>27</v>
      </c>
      <c r="C1" s="2" t="s">
        <v>25</v>
      </c>
      <c r="D1" s="2" t="s">
        <v>26</v>
      </c>
      <c r="E1" s="2" t="s">
        <v>39</v>
      </c>
      <c r="G1" s="2" t="s">
        <v>10</v>
      </c>
      <c r="H1" s="2" t="s">
        <v>41</v>
      </c>
    </row>
    <row r="2" spans="1:10" ht="60" x14ac:dyDescent="0.35">
      <c r="A2" s="4" t="s">
        <v>45</v>
      </c>
      <c r="B2" s="4" t="s">
        <v>35</v>
      </c>
      <c r="C2" s="4" t="s">
        <v>23</v>
      </c>
      <c r="D2" s="5" t="s">
        <v>19</v>
      </c>
      <c r="E2" s="4">
        <v>320</v>
      </c>
      <c r="G2" s="4" t="s">
        <v>37</v>
      </c>
      <c r="H2" s="4" t="s">
        <v>43</v>
      </c>
      <c r="J2" s="1" t="s">
        <v>45</v>
      </c>
    </row>
    <row r="3" spans="1:10" ht="60" x14ac:dyDescent="0.35">
      <c r="A3" s="4" t="s">
        <v>45</v>
      </c>
      <c r="B3" s="4" t="s">
        <v>34</v>
      </c>
      <c r="C3" s="4" t="s">
        <v>23</v>
      </c>
      <c r="D3" s="5" t="s">
        <v>19</v>
      </c>
      <c r="E3" s="4">
        <v>350</v>
      </c>
      <c r="G3" s="4" t="s">
        <v>38</v>
      </c>
      <c r="H3" s="4" t="s">
        <v>45</v>
      </c>
    </row>
    <row r="4" spans="1:10" ht="45" x14ac:dyDescent="0.35">
      <c r="A4" s="4" t="s">
        <v>45</v>
      </c>
      <c r="B4" s="4" t="s">
        <v>13</v>
      </c>
      <c r="C4" s="4" t="s">
        <v>24</v>
      </c>
      <c r="D4" s="4" t="s">
        <v>13</v>
      </c>
      <c r="E4" s="4">
        <v>330</v>
      </c>
    </row>
    <row r="5" spans="1:10" ht="75" x14ac:dyDescent="0.35">
      <c r="A5" s="4" t="s">
        <v>45</v>
      </c>
      <c r="B5" s="4" t="s">
        <v>36</v>
      </c>
      <c r="C5" s="4" t="s">
        <v>23</v>
      </c>
      <c r="D5" s="5" t="s">
        <v>19</v>
      </c>
      <c r="E5" s="4">
        <v>330</v>
      </c>
    </row>
    <row r="6" spans="1:10" ht="90" x14ac:dyDescent="0.35">
      <c r="A6" s="4" t="s">
        <v>45</v>
      </c>
      <c r="B6" s="4" t="s">
        <v>17</v>
      </c>
      <c r="C6" s="4" t="s">
        <v>21</v>
      </c>
      <c r="D6" s="4" t="s">
        <v>17</v>
      </c>
      <c r="E6" s="4">
        <v>320</v>
      </c>
      <c r="G6" s="4" t="s">
        <v>45</v>
      </c>
      <c r="H6" s="4" t="s">
        <v>43</v>
      </c>
    </row>
    <row r="7" spans="1:10" ht="60" x14ac:dyDescent="0.35">
      <c r="A7" s="4" t="s">
        <v>45</v>
      </c>
      <c r="B7" s="5" t="s">
        <v>15</v>
      </c>
      <c r="C7" s="4" t="s">
        <v>24</v>
      </c>
      <c r="D7" s="5" t="s">
        <v>15</v>
      </c>
      <c r="E7" s="4">
        <v>320</v>
      </c>
      <c r="G7" s="4" t="s">
        <v>35</v>
      </c>
      <c r="H7" s="4" t="s">
        <v>13</v>
      </c>
    </row>
    <row r="8" spans="1:10" ht="150" x14ac:dyDescent="0.35">
      <c r="A8" s="4" t="s">
        <v>45</v>
      </c>
      <c r="B8" s="4" t="s">
        <v>42</v>
      </c>
      <c r="C8" s="4" t="s">
        <v>20</v>
      </c>
      <c r="D8" s="4" t="s">
        <v>12</v>
      </c>
      <c r="E8" s="4">
        <v>340</v>
      </c>
      <c r="G8" s="4" t="s">
        <v>34</v>
      </c>
      <c r="H8" s="4" t="s">
        <v>17</v>
      </c>
    </row>
    <row r="9" spans="1:10" ht="90" x14ac:dyDescent="0.35">
      <c r="A9" s="4" t="s">
        <v>45</v>
      </c>
      <c r="B9" s="4" t="s">
        <v>32</v>
      </c>
      <c r="C9" s="4" t="s">
        <v>20</v>
      </c>
      <c r="D9" s="4" t="s">
        <v>12</v>
      </c>
      <c r="E9" s="4">
        <v>320</v>
      </c>
      <c r="G9" s="4" t="s">
        <v>13</v>
      </c>
      <c r="H9" s="5" t="s">
        <v>15</v>
      </c>
    </row>
    <row r="10" spans="1:10" ht="75" x14ac:dyDescent="0.35">
      <c r="A10" s="4" t="s">
        <v>45</v>
      </c>
      <c r="B10" s="4" t="s">
        <v>30</v>
      </c>
      <c r="C10" s="4" t="s">
        <v>20</v>
      </c>
      <c r="D10" s="4" t="s">
        <v>12</v>
      </c>
      <c r="E10" s="4">
        <v>310</v>
      </c>
      <c r="G10" s="4" t="s">
        <v>36</v>
      </c>
      <c r="H10" s="4" t="s">
        <v>31</v>
      </c>
    </row>
    <row r="11" spans="1:10" ht="90" x14ac:dyDescent="0.35">
      <c r="A11" s="4" t="s">
        <v>45</v>
      </c>
      <c r="B11" s="5" t="s">
        <v>18</v>
      </c>
      <c r="C11" s="4" t="s">
        <v>24</v>
      </c>
      <c r="D11" s="5" t="s">
        <v>18</v>
      </c>
      <c r="E11" s="4">
        <v>320</v>
      </c>
      <c r="G11" s="4" t="s">
        <v>17</v>
      </c>
      <c r="H11" s="4" t="s">
        <v>32</v>
      </c>
    </row>
    <row r="12" spans="1:10" ht="60" x14ac:dyDescent="0.35">
      <c r="A12" s="4" t="s">
        <v>45</v>
      </c>
      <c r="B12" s="5" t="s">
        <v>14</v>
      </c>
      <c r="C12" s="4" t="s">
        <v>24</v>
      </c>
      <c r="D12" s="5" t="s">
        <v>14</v>
      </c>
      <c r="E12" s="4">
        <v>320</v>
      </c>
      <c r="G12" s="5" t="s">
        <v>15</v>
      </c>
      <c r="H12" s="4" t="s">
        <v>30</v>
      </c>
    </row>
    <row r="13" spans="1:10" ht="45" x14ac:dyDescent="0.35">
      <c r="A13" s="4" t="s">
        <v>45</v>
      </c>
      <c r="B13" s="5" t="s">
        <v>28</v>
      </c>
      <c r="C13" s="4" t="s">
        <v>24</v>
      </c>
      <c r="D13" s="5" t="s">
        <v>16</v>
      </c>
      <c r="E13" s="4">
        <v>330</v>
      </c>
      <c r="G13" s="4" t="s">
        <v>42</v>
      </c>
      <c r="H13" s="5" t="s">
        <v>14</v>
      </c>
    </row>
    <row r="14" spans="1:10" ht="45" x14ac:dyDescent="0.35">
      <c r="A14" s="4" t="s">
        <v>45</v>
      </c>
      <c r="B14" s="5" t="s">
        <v>29</v>
      </c>
      <c r="C14" s="4" t="s">
        <v>24</v>
      </c>
      <c r="D14" s="5" t="s">
        <v>16</v>
      </c>
      <c r="E14" s="4">
        <v>320</v>
      </c>
      <c r="G14" s="4" t="s">
        <v>32</v>
      </c>
      <c r="H14" s="5" t="s">
        <v>28</v>
      </c>
    </row>
    <row r="15" spans="1:10" ht="105" x14ac:dyDescent="0.35">
      <c r="A15" s="4" t="s">
        <v>45</v>
      </c>
      <c r="B15" s="4" t="s">
        <v>49</v>
      </c>
      <c r="C15" s="4" t="s">
        <v>22</v>
      </c>
      <c r="D15" s="4" t="s">
        <v>49</v>
      </c>
      <c r="E15" s="4">
        <v>320</v>
      </c>
      <c r="G15" s="4" t="s">
        <v>30</v>
      </c>
      <c r="H15" s="5" t="s">
        <v>29</v>
      </c>
    </row>
    <row r="16" spans="1:10" ht="45" x14ac:dyDescent="0.35">
      <c r="A16" s="4" t="s">
        <v>43</v>
      </c>
      <c r="B16" s="4" t="s">
        <v>13</v>
      </c>
      <c r="C16" s="4" t="s">
        <v>24</v>
      </c>
      <c r="D16" s="4" t="s">
        <v>13</v>
      </c>
      <c r="E16" s="4">
        <v>330</v>
      </c>
      <c r="G16" s="5" t="s">
        <v>18</v>
      </c>
    </row>
    <row r="17" spans="1:7" ht="105" x14ac:dyDescent="0.35">
      <c r="A17" s="4" t="s">
        <v>43</v>
      </c>
      <c r="B17" s="4" t="s">
        <v>17</v>
      </c>
      <c r="C17" s="4" t="s">
        <v>21</v>
      </c>
      <c r="D17" s="4" t="s">
        <v>17</v>
      </c>
      <c r="E17" s="4">
        <v>320</v>
      </c>
      <c r="G17" s="5" t="s">
        <v>14</v>
      </c>
    </row>
    <row r="18" spans="1:7" ht="60" x14ac:dyDescent="0.35">
      <c r="A18" s="4" t="s">
        <v>43</v>
      </c>
      <c r="B18" s="5" t="s">
        <v>15</v>
      </c>
      <c r="C18" s="4" t="s">
        <v>24</v>
      </c>
      <c r="D18" s="5" t="s">
        <v>15</v>
      </c>
      <c r="E18" s="4">
        <v>320</v>
      </c>
      <c r="G18" s="5" t="s">
        <v>28</v>
      </c>
    </row>
    <row r="19" spans="1:7" ht="60" x14ac:dyDescent="0.35">
      <c r="A19" s="4" t="s">
        <v>43</v>
      </c>
      <c r="B19" s="4" t="s">
        <v>31</v>
      </c>
      <c r="C19" s="4" t="s">
        <v>20</v>
      </c>
      <c r="D19" s="4" t="s">
        <v>12</v>
      </c>
      <c r="E19" s="4">
        <v>340</v>
      </c>
      <c r="G19" s="5" t="s">
        <v>29</v>
      </c>
    </row>
    <row r="20" spans="1:7" ht="90" x14ac:dyDescent="0.35">
      <c r="A20" s="4" t="s">
        <v>43</v>
      </c>
      <c r="B20" s="4" t="s">
        <v>32</v>
      </c>
      <c r="C20" s="4" t="s">
        <v>20</v>
      </c>
      <c r="D20" s="4" t="s">
        <v>12</v>
      </c>
      <c r="E20" s="4">
        <v>320</v>
      </c>
      <c r="G20" s="4" t="s">
        <v>49</v>
      </c>
    </row>
    <row r="21" spans="1:7" ht="60" x14ac:dyDescent="0.35">
      <c r="A21" s="4" t="s">
        <v>43</v>
      </c>
      <c r="B21" s="4" t="s">
        <v>30</v>
      </c>
      <c r="C21" s="4" t="s">
        <v>20</v>
      </c>
      <c r="D21" s="4" t="s">
        <v>12</v>
      </c>
      <c r="E21" s="4">
        <v>310</v>
      </c>
    </row>
    <row r="22" spans="1:7" ht="45" x14ac:dyDescent="0.35">
      <c r="A22" s="4" t="s">
        <v>43</v>
      </c>
      <c r="B22" s="5" t="s">
        <v>14</v>
      </c>
      <c r="C22" s="4" t="s">
        <v>24</v>
      </c>
      <c r="D22" s="5" t="s">
        <v>14</v>
      </c>
      <c r="E22" s="4">
        <v>320</v>
      </c>
    </row>
    <row r="23" spans="1:7" ht="45" x14ac:dyDescent="0.35">
      <c r="A23" s="4" t="s">
        <v>43</v>
      </c>
      <c r="B23" s="5" t="s">
        <v>28</v>
      </c>
      <c r="C23" s="4" t="s">
        <v>24</v>
      </c>
      <c r="D23" s="5" t="s">
        <v>16</v>
      </c>
      <c r="E23" s="4">
        <v>330</v>
      </c>
    </row>
    <row r="24" spans="1:7" ht="45" x14ac:dyDescent="0.35">
      <c r="A24" s="4" t="s">
        <v>43</v>
      </c>
      <c r="B24" s="5" t="s">
        <v>29</v>
      </c>
      <c r="C24" s="4" t="s">
        <v>24</v>
      </c>
      <c r="D24" s="5" t="s">
        <v>16</v>
      </c>
      <c r="E24" s="4">
        <v>320</v>
      </c>
    </row>
  </sheetData>
  <sheetProtection algorithmName="SHA-512" hashValue="qK3SQTYPfwd/Kc79ewDlPw9KTO/LWV4C6n3bIQyb+fvjLw3EahQwY38FIcffGrDOD5sYF1KYfnK0k3sJKSgxzg==" saltValue="+jzVfDYy6oa37WRi1FDovQ==" spinCount="100000" sheet="1" objects="1" scenarios="1"/>
  <autoFilter ref="A1:E24"/>
  <conditionalFormatting sqref="B2:B15">
    <cfRule type="duplicateValues" dxfId="1" priority="2"/>
  </conditionalFormatting>
  <conditionalFormatting sqref="G7:G20">
    <cfRule type="duplicateValues" dxfId="0" priority="1"/>
  </conditionalFormatting>
  <dataValidations count="1">
    <dataValidation type="custom" allowBlank="1" showInputMessage="1" showErrorMessage="1" sqref="K6">
      <formula1>INDIRECT(J3)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opLeftCell="C1" workbookViewId="0">
      <selection activeCell="D12" sqref="D12"/>
    </sheetView>
  </sheetViews>
  <sheetFormatPr defaultColWidth="9.1796875" defaultRowHeight="14.5" x14ac:dyDescent="0.35"/>
  <cols>
    <col min="1" max="1" width="24.81640625" style="11" customWidth="1"/>
    <col min="2" max="2" width="49.1796875" style="12" customWidth="1"/>
    <col min="3" max="3" width="39.26953125" style="12" customWidth="1"/>
    <col min="4" max="4" width="44.26953125" style="12" customWidth="1"/>
    <col min="5" max="6" width="18.81640625" style="12" customWidth="1"/>
    <col min="7" max="7" width="34" style="12" customWidth="1"/>
    <col min="8" max="16384" width="9.1796875" style="12"/>
  </cols>
  <sheetData>
    <row r="2" spans="1:7" ht="43.5" x14ac:dyDescent="0.35">
      <c r="A2" s="13" t="s">
        <v>43</v>
      </c>
      <c r="B2" s="13" t="s">
        <v>20</v>
      </c>
      <c r="C2" s="13" t="s">
        <v>24</v>
      </c>
      <c r="D2" s="13" t="s">
        <v>21</v>
      </c>
      <c r="E2" s="14"/>
      <c r="F2" s="14"/>
      <c r="G2" s="14"/>
    </row>
    <row r="3" spans="1:7" ht="130.5" x14ac:dyDescent="0.35">
      <c r="A3" s="13" t="s">
        <v>45</v>
      </c>
      <c r="B3" s="13" t="s">
        <v>20</v>
      </c>
      <c r="C3" s="13" t="s">
        <v>24</v>
      </c>
      <c r="D3" s="13" t="s">
        <v>21</v>
      </c>
      <c r="E3" s="13" t="s">
        <v>23</v>
      </c>
      <c r="F3" s="13" t="s">
        <v>22</v>
      </c>
    </row>
    <row r="4" spans="1:7" x14ac:dyDescent="0.35">
      <c r="A4" s="13"/>
    </row>
    <row r="5" spans="1:7" x14ac:dyDescent="0.35">
      <c r="A5" s="13"/>
    </row>
    <row r="6" spans="1:7" x14ac:dyDescent="0.35">
      <c r="A6" s="13"/>
    </row>
    <row r="7" spans="1:7" x14ac:dyDescent="0.35">
      <c r="A7" s="13"/>
    </row>
    <row r="12" spans="1:7" x14ac:dyDescent="0.35">
      <c r="A12" s="13"/>
    </row>
  </sheetData>
  <sheetProtection algorithmName="SHA-512" hashValue="hqC86v8K90RzuysKv23ejYr33cennubPBME+56XElpBMzkbYQpJSVFpPDLJdFm5y13eR0sjwS18B1lbz/dL7jw==" saltValue="K1c//z4n6UshYKlzSs6nO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83"/>
  <sheetViews>
    <sheetView tabSelected="1" zoomScale="40" zoomScaleNormal="4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9" sqref="F9"/>
    </sheetView>
  </sheetViews>
  <sheetFormatPr defaultColWidth="8.7265625" defaultRowHeight="14.5" x14ac:dyDescent="0.35"/>
  <cols>
    <col min="1" max="1" width="3.81640625" style="6" customWidth="1"/>
    <col min="2" max="2" width="4" style="6" bestFit="1" customWidth="1"/>
    <col min="3" max="3" width="36.54296875" style="6" customWidth="1"/>
    <col min="4" max="4" width="71.453125" style="6" customWidth="1"/>
    <col min="5" max="5" width="39" style="6" customWidth="1"/>
    <col min="6" max="6" width="23.54296875" style="6" customWidth="1"/>
    <col min="7" max="7" width="19.26953125" style="6" customWidth="1"/>
    <col min="8" max="8" width="28" style="6" customWidth="1"/>
    <col min="9" max="9" width="21.26953125" style="6" bestFit="1" customWidth="1"/>
    <col min="10" max="10" width="18.54296875" style="6" customWidth="1"/>
    <col min="11" max="11" width="46.453125" style="6" customWidth="1"/>
    <col min="12" max="12" width="31.54296875" style="6" customWidth="1"/>
    <col min="13" max="13" width="53.26953125" style="6" customWidth="1"/>
    <col min="14" max="16384" width="8.7265625" style="6"/>
  </cols>
  <sheetData>
    <row r="1" spans="1:13" x14ac:dyDescent="0.35">
      <c r="A1" s="8"/>
      <c r="B1" s="8"/>
      <c r="C1" s="8"/>
      <c r="D1" s="8"/>
      <c r="E1" s="8"/>
    </row>
    <row r="2" spans="1:13" s="3" customFormat="1" ht="35.15" customHeight="1" x14ac:dyDescent="0.3">
      <c r="B2" s="56" t="s">
        <v>44</v>
      </c>
      <c r="C2" s="56"/>
      <c r="D2" s="56"/>
      <c r="E2" s="56"/>
      <c r="F2" s="56"/>
      <c r="G2" s="56"/>
      <c r="H2" s="56"/>
      <c r="I2" s="56"/>
      <c r="J2" s="35" t="s">
        <v>45</v>
      </c>
      <c r="K2" s="34"/>
      <c r="L2" s="34"/>
      <c r="M2" s="34"/>
    </row>
    <row r="3" spans="1:13" s="3" customFormat="1" ht="15.5" x14ac:dyDescent="0.3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s="3" customFormat="1" ht="60" x14ac:dyDescent="0.3">
      <c r="B4" s="18" t="s">
        <v>1</v>
      </c>
      <c r="C4" s="18" t="s">
        <v>4</v>
      </c>
      <c r="D4" s="18" t="s">
        <v>5</v>
      </c>
      <c r="E4" s="48" t="s">
        <v>11</v>
      </c>
      <c r="F4" s="18" t="s">
        <v>10</v>
      </c>
      <c r="G4" s="18" t="s">
        <v>6</v>
      </c>
      <c r="H4" s="18" t="s">
        <v>7</v>
      </c>
      <c r="I4" s="18" t="s">
        <v>48</v>
      </c>
      <c r="J4" s="18" t="s">
        <v>2</v>
      </c>
      <c r="K4" s="18" t="s">
        <v>9</v>
      </c>
      <c r="L4" s="18" t="s">
        <v>8</v>
      </c>
      <c r="M4" s="18" t="s">
        <v>40</v>
      </c>
    </row>
    <row r="5" spans="1:13" s="3" customFormat="1" ht="15" x14ac:dyDescent="0.3"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</row>
    <row r="6" spans="1:13" s="3" customFormat="1" ht="17.5" x14ac:dyDescent="0.3">
      <c r="B6" s="19">
        <v>1</v>
      </c>
      <c r="C6" s="20" t="str">
        <f>IFERROR(INDEX('Классификатор (формулы)'!C:C,MATCH('Раздел II'!$E6,'Классификатор (формулы)'!B:B,0)),"-")</f>
        <v>-</v>
      </c>
      <c r="D6" s="20" t="str">
        <f>IFERROR(INDEX('Классификатор (формулы)'!D:D,MATCH('Раздел II'!$E6,'Классификатор (формулы)'!B:B,0)),"-")</f>
        <v>-</v>
      </c>
      <c r="E6" s="21"/>
      <c r="F6" s="21"/>
      <c r="G6" s="20" t="str">
        <f>IF(F6='Классификатор (формулы)'!$G$2,IFERROR(INDEX('Классификатор (формулы)'!$E:$E,MATCH('Раздел II'!$E6,'Классификатор (формулы)'!$B:$B,0)),"-"),"-")</f>
        <v>-</v>
      </c>
      <c r="H6" s="22"/>
      <c r="I6" s="23"/>
      <c r="J6" s="24"/>
      <c r="K6" s="25"/>
      <c r="L6" s="26"/>
      <c r="M6" s="27" t="s">
        <v>3</v>
      </c>
    </row>
    <row r="7" spans="1:13" s="3" customFormat="1" ht="17.5" x14ac:dyDescent="0.3">
      <c r="B7" s="19">
        <v>2</v>
      </c>
      <c r="C7" s="20" t="str">
        <f>IFERROR(INDEX('Классификатор (формулы)'!C:C,MATCH('Раздел II'!$E7,'Классификатор (формулы)'!B:B,0)),"-")</f>
        <v>-</v>
      </c>
      <c r="D7" s="20" t="str">
        <f>IFERROR(INDEX('Классификатор (формулы)'!D:D,MATCH('Раздел II'!$E7,'Классификатор (формулы)'!B:B,0)),"-")</f>
        <v>-</v>
      </c>
      <c r="E7" s="21"/>
      <c r="F7" s="21"/>
      <c r="G7" s="20" t="str">
        <f>IF(F7='Классификатор (формулы)'!$G$2,IFERROR(INDEX('Классификатор (формулы)'!E:E,MATCH('Раздел II'!$E7,'Классификатор (формулы)'!$B:$B,0)),"-"),"-")</f>
        <v>-</v>
      </c>
      <c r="H7" s="22"/>
      <c r="I7" s="23"/>
      <c r="J7" s="24"/>
      <c r="K7" s="25"/>
      <c r="L7" s="26"/>
      <c r="M7" s="27" t="s">
        <v>3</v>
      </c>
    </row>
    <row r="8" spans="1:13" s="3" customFormat="1" ht="17.5" x14ac:dyDescent="0.3">
      <c r="B8" s="19">
        <v>3</v>
      </c>
      <c r="C8" s="20" t="str">
        <f>IFERROR(INDEX('Классификатор (формулы)'!C:C,MATCH('Раздел II'!$E8,'Классификатор (формулы)'!B:B,0)),"-")</f>
        <v>-</v>
      </c>
      <c r="D8" s="20" t="str">
        <f>IFERROR(INDEX('Классификатор (формулы)'!D:D,MATCH('Раздел II'!$E8,'Классификатор (формулы)'!B:B,0)),"-")</f>
        <v>-</v>
      </c>
      <c r="E8" s="21"/>
      <c r="F8" s="21"/>
      <c r="G8" s="20" t="str">
        <f>IF(F8='Классификатор (формулы)'!$G$2,IFERROR(INDEX('Классификатор (формулы)'!E:E,MATCH('Раздел II'!$E8,'Классификатор (формулы)'!$B:$B,0)),"-"),"-")</f>
        <v>-</v>
      </c>
      <c r="H8" s="22"/>
      <c r="I8" s="23"/>
      <c r="J8" s="24"/>
      <c r="K8" s="25"/>
      <c r="L8" s="26"/>
      <c r="M8" s="27" t="s">
        <v>3</v>
      </c>
    </row>
    <row r="9" spans="1:13" s="3" customFormat="1" ht="17.5" x14ac:dyDescent="0.3">
      <c r="B9" s="19">
        <v>4</v>
      </c>
      <c r="C9" s="20" t="str">
        <f>IFERROR(INDEX('Классификатор (формулы)'!C:C,MATCH('Раздел II'!$E9,'Классификатор (формулы)'!B:B,0)),"-")</f>
        <v>-</v>
      </c>
      <c r="D9" s="20" t="str">
        <f>IFERROR(INDEX('Классификатор (формулы)'!D:D,MATCH('Раздел II'!$E9,'Классификатор (формулы)'!B:B,0)),"-")</f>
        <v>-</v>
      </c>
      <c r="E9" s="21"/>
      <c r="F9" s="21"/>
      <c r="G9" s="20" t="str">
        <f>IF(F9='Классификатор (формулы)'!$G$2,IFERROR(INDEX('Классификатор (формулы)'!E:E,MATCH('Раздел II'!$E9,'Классификатор (формулы)'!$B:$B,0)),"-"),"-")</f>
        <v>-</v>
      </c>
      <c r="H9" s="22"/>
      <c r="I9" s="23"/>
      <c r="J9" s="24"/>
      <c r="K9" s="25"/>
      <c r="L9" s="26"/>
      <c r="M9" s="27" t="s">
        <v>3</v>
      </c>
    </row>
    <row r="10" spans="1:13" s="3" customFormat="1" ht="17.5" x14ac:dyDescent="0.3">
      <c r="B10" s="19">
        <v>5</v>
      </c>
      <c r="C10" s="20" t="str">
        <f>IFERROR(INDEX('Классификатор (формулы)'!C:C,MATCH('Раздел II'!$E10,'Классификатор (формулы)'!B:B,0)),"-")</f>
        <v>-</v>
      </c>
      <c r="D10" s="20" t="str">
        <f>IFERROR(INDEX('Классификатор (формулы)'!D:D,MATCH('Раздел II'!$E10,'Классификатор (формулы)'!B:B,0)),"-")</f>
        <v>-</v>
      </c>
      <c r="E10" s="21"/>
      <c r="F10" s="21"/>
      <c r="G10" s="20" t="str">
        <f>IF(F10='Классификатор (формулы)'!$G$2,IFERROR(INDEX('Классификатор (формулы)'!E:E,MATCH('Раздел II'!$E10,'Классификатор (формулы)'!$B:$B,0)),"-"),"-")</f>
        <v>-</v>
      </c>
      <c r="H10" s="22"/>
      <c r="I10" s="23"/>
      <c r="J10" s="24"/>
      <c r="K10" s="25"/>
      <c r="L10" s="26"/>
      <c r="M10" s="27" t="s">
        <v>3</v>
      </c>
    </row>
    <row r="11" spans="1:13" s="3" customFormat="1" ht="17.5" x14ac:dyDescent="0.3">
      <c r="B11" s="19">
        <v>6</v>
      </c>
      <c r="C11" s="20" t="str">
        <f>IFERROR(INDEX('Классификатор (формулы)'!C:C,MATCH('Раздел II'!$E11,'Классификатор (формулы)'!B:B,0)),"-")</f>
        <v>-</v>
      </c>
      <c r="D11" s="20" t="str">
        <f>IFERROR(INDEX('Классификатор (формулы)'!D:D,MATCH('Раздел II'!$E11,'Классификатор (формулы)'!B:B,0)),"-")</f>
        <v>-</v>
      </c>
      <c r="E11" s="21"/>
      <c r="F11" s="21"/>
      <c r="G11" s="20" t="str">
        <f>IF(F11='Классификатор (формулы)'!$G$2,IFERROR(INDEX('Классификатор (формулы)'!E:E,MATCH('Раздел II'!$E11,'Классификатор (формулы)'!$B:$B,0)),"-"),"-")</f>
        <v>-</v>
      </c>
      <c r="H11" s="22"/>
      <c r="I11" s="23"/>
      <c r="J11" s="24"/>
      <c r="K11" s="25"/>
      <c r="L11" s="26"/>
      <c r="M11" s="27" t="s">
        <v>3</v>
      </c>
    </row>
    <row r="12" spans="1:13" s="3" customFormat="1" ht="17.5" x14ac:dyDescent="0.3">
      <c r="B12" s="19">
        <v>7</v>
      </c>
      <c r="C12" s="20" t="str">
        <f>IFERROR(INDEX('Классификатор (формулы)'!C:C,MATCH('Раздел II'!$E12,'Классификатор (формулы)'!B:B,0)),"-")</f>
        <v>-</v>
      </c>
      <c r="D12" s="20" t="str">
        <f>IFERROR(INDEX('Классификатор (формулы)'!D:D,MATCH('Раздел II'!$E12,'Классификатор (формулы)'!B:B,0)),"-")</f>
        <v>-</v>
      </c>
      <c r="E12" s="21"/>
      <c r="F12" s="21"/>
      <c r="G12" s="20" t="str">
        <f>IF(F12='Классификатор (формулы)'!$G$2,IFERROR(INDEX('Классификатор (формулы)'!E:E,MATCH('Раздел II'!$E12,'Классификатор (формулы)'!$B:$B,0)),"-"),"-")</f>
        <v>-</v>
      </c>
      <c r="H12" s="22"/>
      <c r="I12" s="23"/>
      <c r="J12" s="24"/>
      <c r="K12" s="25"/>
      <c r="L12" s="26"/>
      <c r="M12" s="27" t="s">
        <v>3</v>
      </c>
    </row>
    <row r="13" spans="1:13" s="3" customFormat="1" ht="17.5" x14ac:dyDescent="0.3">
      <c r="B13" s="19">
        <v>8</v>
      </c>
      <c r="C13" s="20" t="str">
        <f>IFERROR(INDEX('Классификатор (формулы)'!C:C,MATCH('Раздел II'!$E13,'Классификатор (формулы)'!B:B,0)),"-")</f>
        <v>-</v>
      </c>
      <c r="D13" s="20" t="str">
        <f>IFERROR(INDEX('Классификатор (формулы)'!D:D,MATCH('Раздел II'!$E13,'Классификатор (формулы)'!B:B,0)),"-")</f>
        <v>-</v>
      </c>
      <c r="E13" s="21"/>
      <c r="F13" s="21"/>
      <c r="G13" s="20" t="str">
        <f>IF(F13='Классификатор (формулы)'!$G$2,IFERROR(INDEX('Классификатор (формулы)'!E:E,MATCH('Раздел II'!$E13,'Классификатор (формулы)'!$B:$B,0)),"-"),"-")</f>
        <v>-</v>
      </c>
      <c r="H13" s="22"/>
      <c r="I13" s="23"/>
      <c r="J13" s="24"/>
      <c r="K13" s="28"/>
      <c r="L13" s="26"/>
      <c r="M13" s="27" t="s">
        <v>3</v>
      </c>
    </row>
    <row r="14" spans="1:13" s="3" customFormat="1" ht="17.5" x14ac:dyDescent="0.3">
      <c r="B14" s="19">
        <v>9</v>
      </c>
      <c r="C14" s="20" t="str">
        <f>IFERROR(INDEX('Классификатор (формулы)'!C:C,MATCH('Раздел II'!$E14,'Классификатор (формулы)'!B:B,0)),"-")</f>
        <v>-</v>
      </c>
      <c r="D14" s="20" t="str">
        <f>IFERROR(INDEX('Классификатор (формулы)'!D:D,MATCH('Раздел II'!$E14,'Классификатор (формулы)'!B:B,0)),"-")</f>
        <v>-</v>
      </c>
      <c r="E14" s="21"/>
      <c r="F14" s="21"/>
      <c r="G14" s="20" t="str">
        <f>IF(F14='Классификатор (формулы)'!$G$2,IFERROR(INDEX('Классификатор (формулы)'!E:E,MATCH('Раздел II'!$E14,'Классификатор (формулы)'!$B:$B,0)),"-"),"-")</f>
        <v>-</v>
      </c>
      <c r="H14" s="22"/>
      <c r="I14" s="23"/>
      <c r="J14" s="24"/>
      <c r="K14" s="25"/>
      <c r="L14" s="26"/>
      <c r="M14" s="27" t="s">
        <v>3</v>
      </c>
    </row>
    <row r="15" spans="1:13" s="3" customFormat="1" ht="17.5" x14ac:dyDescent="0.3">
      <c r="B15" s="19">
        <v>10</v>
      </c>
      <c r="C15" s="20" t="str">
        <f>IFERROR(INDEX('Классификатор (формулы)'!C:C,MATCH('Раздел II'!$E15,'Классификатор (формулы)'!B:B,0)),"-")</f>
        <v>-</v>
      </c>
      <c r="D15" s="20" t="str">
        <f>IFERROR(INDEX('Классификатор (формулы)'!D:D,MATCH('Раздел II'!$E15,'Классификатор (формулы)'!B:B,0)),"-")</f>
        <v>-</v>
      </c>
      <c r="E15" s="21"/>
      <c r="F15" s="21"/>
      <c r="G15" s="20" t="str">
        <f>IF(F15='Классификатор (формулы)'!$G$2,IFERROR(INDEX('Классификатор (формулы)'!E:E,MATCH('Раздел II'!$E15,'Классификатор (формулы)'!$B:$B,0)),"-"),"-")</f>
        <v>-</v>
      </c>
      <c r="H15" s="22"/>
      <c r="I15" s="23"/>
      <c r="J15" s="24"/>
      <c r="K15" s="25"/>
      <c r="L15" s="26"/>
      <c r="M15" s="27" t="s">
        <v>3</v>
      </c>
    </row>
    <row r="16" spans="1:13" s="3" customFormat="1" ht="17.5" x14ac:dyDescent="0.3">
      <c r="B16" s="19">
        <v>11</v>
      </c>
      <c r="C16" s="20" t="str">
        <f>IFERROR(INDEX('Классификатор (формулы)'!C:C,MATCH('Раздел II'!$E16,'Классификатор (формулы)'!B:B,0)),"-")</f>
        <v>-</v>
      </c>
      <c r="D16" s="20" t="str">
        <f>IFERROR(INDEX('Классификатор (формулы)'!D:D,MATCH('Раздел II'!$E16,'Классификатор (формулы)'!B:B,0)),"-")</f>
        <v>-</v>
      </c>
      <c r="E16" s="21"/>
      <c r="F16" s="21"/>
      <c r="G16" s="20" t="str">
        <f>IF(F16='Классификатор (формулы)'!$G$2,IFERROR(INDEX('Классификатор (формулы)'!E:E,MATCH('Раздел II'!$E16,'Классификатор (формулы)'!$B:$B,0)),"-"),"-")</f>
        <v>-</v>
      </c>
      <c r="H16" s="29"/>
      <c r="I16" s="23"/>
      <c r="J16" s="24"/>
      <c r="K16" s="2"/>
      <c r="L16" s="2"/>
      <c r="M16" s="27" t="s">
        <v>3</v>
      </c>
    </row>
    <row r="17" spans="2:13" s="3" customFormat="1" ht="17.5" x14ac:dyDescent="0.3">
      <c r="B17" s="19">
        <v>12</v>
      </c>
      <c r="C17" s="20" t="str">
        <f>IFERROR(INDEX('Классификатор (формулы)'!C:C,MATCH('Раздел II'!$E17,'Классификатор (формулы)'!B:B,0)),"-")</f>
        <v>-</v>
      </c>
      <c r="D17" s="20" t="str">
        <f>IFERROR(INDEX('Классификатор (формулы)'!D:D,MATCH('Раздел II'!$E17,'Классификатор (формулы)'!B:B,0)),"-")</f>
        <v>-</v>
      </c>
      <c r="E17" s="21"/>
      <c r="F17" s="21"/>
      <c r="G17" s="20" t="str">
        <f>IF(F17='Классификатор (формулы)'!$G$2,IFERROR(INDEX('Классификатор (формулы)'!E:E,MATCH('Раздел II'!$E17,'Классификатор (формулы)'!$B:$B,0)),"-"),"-")</f>
        <v>-</v>
      </c>
      <c r="H17" s="29"/>
      <c r="I17" s="23"/>
      <c r="J17" s="24"/>
      <c r="K17" s="2"/>
      <c r="L17" s="2"/>
      <c r="M17" s="27" t="s">
        <v>3</v>
      </c>
    </row>
    <row r="18" spans="2:13" s="3" customFormat="1" ht="17.5" x14ac:dyDescent="0.3">
      <c r="B18" s="19">
        <v>13</v>
      </c>
      <c r="C18" s="20" t="str">
        <f>IFERROR(INDEX('Классификатор (формулы)'!C:C,MATCH('Раздел II'!$E18,'Классификатор (формулы)'!B:B,0)),"-")</f>
        <v>-</v>
      </c>
      <c r="D18" s="20" t="str">
        <f>IFERROR(INDEX('Классификатор (формулы)'!D:D,MATCH('Раздел II'!$E18,'Классификатор (формулы)'!B:B,0)),"-")</f>
        <v>-</v>
      </c>
      <c r="E18" s="21"/>
      <c r="F18" s="21"/>
      <c r="G18" s="20" t="str">
        <f>IF(F18='Классификатор (формулы)'!$G$2,IFERROR(INDEX('Классификатор (формулы)'!E:E,MATCH('Раздел II'!$E18,'Классификатор (формулы)'!$B:$B,0)),"-"),"-")</f>
        <v>-</v>
      </c>
      <c r="H18" s="29"/>
      <c r="I18" s="23"/>
      <c r="J18" s="24"/>
      <c r="K18" s="30"/>
      <c r="L18" s="2"/>
      <c r="M18" s="27" t="s">
        <v>3</v>
      </c>
    </row>
    <row r="19" spans="2:13" s="3" customFormat="1" ht="17.5" x14ac:dyDescent="0.3">
      <c r="B19" s="19">
        <v>14</v>
      </c>
      <c r="C19" s="20" t="str">
        <f>IFERROR(INDEX('Классификатор (формулы)'!C:C,MATCH('Раздел II'!$E19,'Классификатор (формулы)'!B:B,0)),"-")</f>
        <v>-</v>
      </c>
      <c r="D19" s="20" t="str">
        <f>IFERROR(INDEX('Классификатор (формулы)'!D:D,MATCH('Раздел II'!$E19,'Классификатор (формулы)'!B:B,0)),"-")</f>
        <v>-</v>
      </c>
      <c r="E19" s="21"/>
      <c r="F19" s="21"/>
      <c r="G19" s="20" t="str">
        <f>IF(F19='Классификатор (формулы)'!$G$2,IFERROR(INDEX('Классификатор (формулы)'!E:E,MATCH('Раздел II'!$E19,'Классификатор (формулы)'!$B:$B,0)),"-"),"-")</f>
        <v>-</v>
      </c>
      <c r="H19" s="29"/>
      <c r="I19" s="23"/>
      <c r="J19" s="24"/>
      <c r="K19" s="30"/>
      <c r="L19" s="2"/>
      <c r="M19" s="27" t="s">
        <v>3</v>
      </c>
    </row>
    <row r="20" spans="2:13" s="3" customFormat="1" ht="17.5" x14ac:dyDescent="0.3">
      <c r="B20" s="19">
        <v>15</v>
      </c>
      <c r="C20" s="20" t="str">
        <f>IFERROR(INDEX('Классификатор (формулы)'!C:C,MATCH('Раздел II'!$E20,'Классификатор (формулы)'!B:B,0)),"-")</f>
        <v>-</v>
      </c>
      <c r="D20" s="20" t="str">
        <f>IFERROR(INDEX('Классификатор (формулы)'!D:D,MATCH('Раздел II'!$E20,'Классификатор (формулы)'!B:B,0)),"-")</f>
        <v>-</v>
      </c>
      <c r="E20" s="21"/>
      <c r="F20" s="21"/>
      <c r="G20" s="20" t="str">
        <f>IF(F20='Классификатор (формулы)'!$G$2,IFERROR(INDEX('Классификатор (формулы)'!E:E,MATCH('Раздел II'!$E20,'Классификатор (формулы)'!$B:$B,0)),"-"),"-")</f>
        <v>-</v>
      </c>
      <c r="H20" s="29"/>
      <c r="I20" s="23"/>
      <c r="J20" s="24"/>
      <c r="K20" s="2"/>
      <c r="L20" s="2"/>
      <c r="M20" s="27" t="s">
        <v>3</v>
      </c>
    </row>
    <row r="21" spans="2:13" s="3" customFormat="1" ht="17.5" x14ac:dyDescent="0.3">
      <c r="B21" s="19">
        <v>16</v>
      </c>
      <c r="C21" s="20" t="str">
        <f>IFERROR(INDEX('Классификатор (формулы)'!C:C,MATCH('Раздел II'!$E21,'Классификатор (формулы)'!B:B,0)),"-")</f>
        <v>-</v>
      </c>
      <c r="D21" s="20" t="str">
        <f>IFERROR(INDEX('Классификатор (формулы)'!D:D,MATCH('Раздел II'!$E21,'Классификатор (формулы)'!B:B,0)),"-")</f>
        <v>-</v>
      </c>
      <c r="E21" s="21"/>
      <c r="F21" s="21"/>
      <c r="G21" s="20" t="str">
        <f>IF(F21='Классификатор (формулы)'!$G$2,IFERROR(INDEX('Классификатор (формулы)'!E:E,MATCH('Раздел II'!$E21,'Классификатор (формулы)'!$B:$B,0)),"-"),"-")</f>
        <v>-</v>
      </c>
      <c r="H21" s="29"/>
      <c r="I21" s="23"/>
      <c r="J21" s="24"/>
      <c r="K21" s="2"/>
      <c r="L21" s="2"/>
      <c r="M21" s="27" t="s">
        <v>3</v>
      </c>
    </row>
    <row r="22" spans="2:13" s="3" customFormat="1" ht="17.5" x14ac:dyDescent="0.3">
      <c r="B22" s="19">
        <v>17</v>
      </c>
      <c r="C22" s="20" t="str">
        <f>IFERROR(INDEX('Классификатор (формулы)'!C:C,MATCH('Раздел II'!$E22,'Классификатор (формулы)'!B:B,0)),"-")</f>
        <v>-</v>
      </c>
      <c r="D22" s="20" t="str">
        <f>IFERROR(INDEX('Классификатор (формулы)'!D:D,MATCH('Раздел II'!$E22,'Классификатор (формулы)'!B:B,0)),"-")</f>
        <v>-</v>
      </c>
      <c r="E22" s="21"/>
      <c r="F22" s="21"/>
      <c r="G22" s="20" t="str">
        <f>IF(F22='Классификатор (формулы)'!$G$2,IFERROR(INDEX('Классификатор (формулы)'!E:E,MATCH('Раздел II'!$E22,'Классификатор (формулы)'!$B:$B,0)),"-"),"-")</f>
        <v>-</v>
      </c>
      <c r="H22" s="29"/>
      <c r="I22" s="23"/>
      <c r="J22" s="24"/>
      <c r="K22" s="2"/>
      <c r="L22" s="2"/>
      <c r="M22" s="27" t="s">
        <v>3</v>
      </c>
    </row>
    <row r="23" spans="2:13" s="3" customFormat="1" ht="17.5" x14ac:dyDescent="0.3">
      <c r="B23" s="19">
        <v>18</v>
      </c>
      <c r="C23" s="20" t="str">
        <f>IFERROR(INDEX('Классификатор (формулы)'!C:C,MATCH('Раздел II'!$E23,'Классификатор (формулы)'!B:B,0)),"-")</f>
        <v>-</v>
      </c>
      <c r="D23" s="20" t="str">
        <f>IFERROR(INDEX('Классификатор (формулы)'!D:D,MATCH('Раздел II'!$E23,'Классификатор (формулы)'!B:B,0)),"-")</f>
        <v>-</v>
      </c>
      <c r="E23" s="21"/>
      <c r="F23" s="21"/>
      <c r="G23" s="20" t="str">
        <f>IF(F23='Классификатор (формулы)'!$G$2,IFERROR(INDEX('Классификатор (формулы)'!E:E,MATCH('Раздел II'!$E23,'Классификатор (формулы)'!$B:$B,0)),"-"),"-")</f>
        <v>-</v>
      </c>
      <c r="H23" s="29"/>
      <c r="I23" s="23"/>
      <c r="J23" s="24"/>
      <c r="K23" s="2"/>
      <c r="L23" s="2"/>
      <c r="M23" s="27" t="s">
        <v>3</v>
      </c>
    </row>
    <row r="24" spans="2:13" s="3" customFormat="1" ht="17.5" x14ac:dyDescent="0.3">
      <c r="B24" s="19">
        <v>19</v>
      </c>
      <c r="C24" s="20" t="str">
        <f>IFERROR(INDEX('Классификатор (формулы)'!C:C,MATCH('Раздел II'!$E24,'Классификатор (формулы)'!B:B,0)),"-")</f>
        <v>-</v>
      </c>
      <c r="D24" s="20" t="str">
        <f>IFERROR(INDEX('Классификатор (формулы)'!D:D,MATCH('Раздел II'!$E24,'Классификатор (формулы)'!B:B,0)),"-")</f>
        <v>-</v>
      </c>
      <c r="E24" s="21"/>
      <c r="F24" s="21"/>
      <c r="G24" s="20" t="str">
        <f>IF(F24='Классификатор (формулы)'!$G$2,IFERROR(INDEX('Классификатор (формулы)'!E:E,MATCH('Раздел II'!$E24,'Классификатор (формулы)'!$B:$B,0)),"-"),"-")</f>
        <v>-</v>
      </c>
      <c r="H24" s="29"/>
      <c r="I24" s="23"/>
      <c r="J24" s="24"/>
      <c r="K24" s="2"/>
      <c r="L24" s="2"/>
      <c r="M24" s="27" t="s">
        <v>3</v>
      </c>
    </row>
    <row r="25" spans="2:13" s="3" customFormat="1" ht="17.5" x14ac:dyDescent="0.3">
      <c r="B25" s="19">
        <v>20</v>
      </c>
      <c r="C25" s="20" t="str">
        <f>IFERROR(INDEX('Классификатор (формулы)'!C:C,MATCH('Раздел II'!$E25,'Классификатор (формулы)'!B:B,0)),"-")</f>
        <v>-</v>
      </c>
      <c r="D25" s="20" t="str">
        <f>IFERROR(INDEX('Классификатор (формулы)'!D:D,MATCH('Раздел II'!$E25,'Классификатор (формулы)'!B:B,0)),"-")</f>
        <v>-</v>
      </c>
      <c r="E25" s="21"/>
      <c r="F25" s="21"/>
      <c r="G25" s="20" t="str">
        <f>IF(F25='Классификатор (формулы)'!$G$2,IFERROR(INDEX('Классификатор (формулы)'!E:E,MATCH('Раздел II'!$E25,'Классификатор (формулы)'!$B:$B,0)),"-"),"-")</f>
        <v>-</v>
      </c>
      <c r="H25" s="29"/>
      <c r="I25" s="23"/>
      <c r="J25" s="24"/>
      <c r="K25" s="2"/>
      <c r="L25" s="2"/>
      <c r="M25" s="27" t="s">
        <v>3</v>
      </c>
    </row>
    <row r="26" spans="2:13" s="3" customFormat="1" ht="18" thickBot="1" x14ac:dyDescent="0.35">
      <c r="B26" s="19">
        <v>21</v>
      </c>
      <c r="C26" s="20" t="str">
        <f>IFERROR(INDEX('Классификатор (формулы)'!C:C,MATCH('Раздел II'!$E26,'Классификатор (формулы)'!B:B,0)),"-")</f>
        <v>-</v>
      </c>
      <c r="D26" s="20" t="str">
        <f>IFERROR(INDEX('Классификатор (формулы)'!D:D,MATCH('Раздел II'!$E26,'Классификатор (формулы)'!B:B,0)),"-")</f>
        <v>-</v>
      </c>
      <c r="E26" s="21"/>
      <c r="F26" s="21"/>
      <c r="G26" s="20" t="str">
        <f>IF(F26='Классификатор (формулы)'!$G$2,IFERROR(INDEX('Классификатор (формулы)'!E:E,MATCH('Раздел II'!$E26,'Классификатор (формулы)'!$B:$B,0)),"-"),"-")</f>
        <v>-</v>
      </c>
      <c r="H26" s="29"/>
      <c r="I26" s="23"/>
      <c r="J26" s="24"/>
      <c r="K26" s="2"/>
      <c r="L26" s="2"/>
      <c r="M26" s="27" t="s">
        <v>3</v>
      </c>
    </row>
    <row r="27" spans="2:13" s="3" customFormat="1" ht="18" hidden="1" thickBot="1" x14ac:dyDescent="0.35">
      <c r="B27" s="19">
        <v>2</v>
      </c>
      <c r="C27" s="20" t="str">
        <f>IFERROR(INDEX('Классификатор (формулы)'!C:C,MATCH('Раздел II'!$E27,'Классификатор (формулы)'!B:B,0)),"-")</f>
        <v>-</v>
      </c>
      <c r="D27" s="20" t="str">
        <f>IFERROR(INDEX('Классификатор (формулы)'!D:D,MATCH('Раздел II'!$E27,'Классификатор (формулы)'!B:B,0)),"-")</f>
        <v>-</v>
      </c>
      <c r="E27" s="21"/>
      <c r="F27" s="21"/>
      <c r="G27" s="20" t="str">
        <f>IF(F27='Классификатор (формулы)'!$G$2,IFERROR(VLOOKUP($E27,'Классификатор (формулы)'!$B$2:$E$24,4),"-"),"-")</f>
        <v>-</v>
      </c>
      <c r="H27" s="22"/>
      <c r="I27" s="23"/>
      <c r="J27" s="24"/>
      <c r="K27" s="25"/>
      <c r="L27" s="26"/>
      <c r="M27" s="31"/>
    </row>
    <row r="28" spans="2:13" s="3" customFormat="1" ht="18" hidden="1" thickBot="1" x14ac:dyDescent="0.35">
      <c r="B28" s="19">
        <v>1</v>
      </c>
      <c r="C28" s="20" t="str">
        <f>IFERROR(INDEX('Классификатор (формулы)'!C:C,MATCH('Раздел II'!$E28,'Классификатор (формулы)'!B:B,0)),"-")</f>
        <v>-</v>
      </c>
      <c r="D28" s="20" t="str">
        <f>IFERROR(INDEX('Классификатор (формулы)'!D:D,MATCH('Раздел II'!$E28,'Классификатор (формулы)'!B:B,0)),"-")</f>
        <v>-</v>
      </c>
      <c r="E28" s="21"/>
      <c r="F28" s="21"/>
      <c r="G28" s="20" t="str">
        <f>IF(F28='Классификатор (формулы)'!$G$2,IFERROR(VLOOKUP($E28,'Классификатор (формулы)'!$B$2:$E$24,4),"-"),"-")</f>
        <v>-</v>
      </c>
      <c r="H28" s="22"/>
      <c r="I28" s="23"/>
      <c r="J28" s="24"/>
      <c r="K28" s="25"/>
      <c r="L28" s="26"/>
      <c r="M28" s="32"/>
    </row>
    <row r="29" spans="2:13" s="3" customFormat="1" ht="18" hidden="1" thickBot="1" x14ac:dyDescent="0.35">
      <c r="B29" s="19">
        <v>2</v>
      </c>
      <c r="C29" s="20" t="str">
        <f>IFERROR(INDEX('Классификатор (формулы)'!C:C,MATCH('Раздел II'!$E29,'Классификатор (формулы)'!B:B,0)),"-")</f>
        <v>-</v>
      </c>
      <c r="D29" s="20" t="str">
        <f>IFERROR(INDEX('Классификатор (формулы)'!D:D,MATCH('Раздел II'!$E29,'Классификатор (формулы)'!B:B,0)),"-")</f>
        <v>-</v>
      </c>
      <c r="E29" s="21"/>
      <c r="F29" s="21"/>
      <c r="G29" s="20" t="str">
        <f>IF(F29='Классификатор (формулы)'!$G$2,IFERROR(VLOOKUP($E29,'Классификатор (формулы)'!$B$2:$E$24,4),"-"),"-")</f>
        <v>-</v>
      </c>
      <c r="H29" s="22"/>
      <c r="I29" s="23"/>
      <c r="J29" s="24"/>
      <c r="K29" s="25"/>
      <c r="L29" s="26"/>
      <c r="M29" s="32"/>
    </row>
    <row r="30" spans="2:13" s="3" customFormat="1" ht="18" hidden="1" thickBot="1" x14ac:dyDescent="0.35">
      <c r="B30" s="19">
        <v>1</v>
      </c>
      <c r="C30" s="20" t="str">
        <f>IFERROR(INDEX('Классификатор (формулы)'!C:C,MATCH('Раздел II'!$E30,'Классификатор (формулы)'!B:B,0)),"-")</f>
        <v>-</v>
      </c>
      <c r="D30" s="20" t="str">
        <f>IFERROR(INDEX('Классификатор (формулы)'!D:D,MATCH('Раздел II'!$E30,'Классификатор (формулы)'!B:B,0)),"-")</f>
        <v>-</v>
      </c>
      <c r="E30" s="21"/>
      <c r="F30" s="21"/>
      <c r="G30" s="20" t="str">
        <f>IF(F30='Классификатор (формулы)'!$G$2,IFERROR(VLOOKUP($E30,'Классификатор (формулы)'!$B$2:$E$24,4),"-"),"-")</f>
        <v>-</v>
      </c>
      <c r="H30" s="22"/>
      <c r="I30" s="23"/>
      <c r="J30" s="24"/>
      <c r="K30" s="25"/>
      <c r="L30" s="26"/>
      <c r="M30" s="32"/>
    </row>
    <row r="31" spans="2:13" s="3" customFormat="1" ht="18" hidden="1" thickBot="1" x14ac:dyDescent="0.35">
      <c r="B31" s="19">
        <v>2</v>
      </c>
      <c r="C31" s="20" t="str">
        <f>IFERROR(INDEX('Классификатор (формулы)'!C:C,MATCH('Раздел II'!$E31,'Классификатор (формулы)'!B:B,0)),"-")</f>
        <v>-</v>
      </c>
      <c r="D31" s="20" t="str">
        <f>IFERROR(INDEX('Классификатор (формулы)'!D:D,MATCH('Раздел II'!$E31,'Классификатор (формулы)'!B:B,0)),"-")</f>
        <v>-</v>
      </c>
      <c r="E31" s="21"/>
      <c r="F31" s="21"/>
      <c r="G31" s="20" t="str">
        <f>IF(F31='Классификатор (формулы)'!$G$2,IFERROR(VLOOKUP($E31,'Классификатор (формулы)'!$B$2:$E$24,4),"-"),"-")</f>
        <v>-</v>
      </c>
      <c r="H31" s="22"/>
      <c r="I31" s="23"/>
      <c r="J31" s="24"/>
      <c r="K31" s="25"/>
      <c r="L31" s="26"/>
      <c r="M31" s="32"/>
    </row>
    <row r="32" spans="2:13" s="3" customFormat="1" ht="18" hidden="1" thickBot="1" x14ac:dyDescent="0.35">
      <c r="B32" s="19">
        <v>3</v>
      </c>
      <c r="C32" s="20" t="str">
        <f>IFERROR(INDEX('Классификатор (формулы)'!C:C,MATCH('Раздел II'!$E32,'Классификатор (формулы)'!B:B,0)),"-")</f>
        <v>-</v>
      </c>
      <c r="D32" s="20" t="str">
        <f>IFERROR(INDEX('Классификатор (формулы)'!D:D,MATCH('Раздел II'!$E32,'Классификатор (формулы)'!B:B,0)),"-")</f>
        <v>-</v>
      </c>
      <c r="E32" s="21"/>
      <c r="F32" s="21"/>
      <c r="G32" s="20" t="str">
        <f>IF(F32='Классификатор (формулы)'!$G$2,IFERROR(VLOOKUP($E32,'Классификатор (формулы)'!$B$2:$E$24,4),"-"),"-")</f>
        <v>-</v>
      </c>
      <c r="H32" s="22"/>
      <c r="I32" s="23"/>
      <c r="J32" s="24"/>
      <c r="K32" s="25"/>
      <c r="L32" s="26"/>
      <c r="M32" s="32"/>
    </row>
    <row r="33" spans="2:13" s="3" customFormat="1" ht="18" hidden="1" thickBot="1" x14ac:dyDescent="0.35">
      <c r="B33" s="19">
        <v>1</v>
      </c>
      <c r="C33" s="20" t="str">
        <f>IFERROR(INDEX('Классификатор (формулы)'!C:C,MATCH('Раздел II'!$E33,'Классификатор (формулы)'!B:B,0)),"-")</f>
        <v>-</v>
      </c>
      <c r="D33" s="20" t="str">
        <f>IFERROR(INDEX('Классификатор (формулы)'!D:D,MATCH('Раздел II'!$E33,'Классификатор (формулы)'!B:B,0)),"-")</f>
        <v>-</v>
      </c>
      <c r="E33" s="21"/>
      <c r="F33" s="21"/>
      <c r="G33" s="20" t="str">
        <f>IF(F33='Классификатор (формулы)'!$G$2,IFERROR(VLOOKUP($E33,'Классификатор (формулы)'!$B$2:$E$24,4),"-"),"-")</f>
        <v>-</v>
      </c>
      <c r="H33" s="22"/>
      <c r="I33" s="23"/>
      <c r="J33" s="24"/>
      <c r="K33" s="25"/>
      <c r="L33" s="26"/>
      <c r="M33" s="32"/>
    </row>
    <row r="34" spans="2:13" s="3" customFormat="1" ht="18" hidden="1" thickBot="1" x14ac:dyDescent="0.35">
      <c r="B34" s="19">
        <v>2</v>
      </c>
      <c r="C34" s="20" t="str">
        <f>IFERROR(INDEX('Классификатор (формулы)'!C:C,MATCH('Раздел II'!$E34,'Классификатор (формулы)'!B:B,0)),"-")</f>
        <v>-</v>
      </c>
      <c r="D34" s="20" t="str">
        <f>IFERROR(INDEX('Классификатор (формулы)'!D:D,MATCH('Раздел II'!$E34,'Классификатор (формулы)'!B:B,0)),"-")</f>
        <v>-</v>
      </c>
      <c r="E34" s="21"/>
      <c r="F34" s="21"/>
      <c r="G34" s="20" t="str">
        <f>IF(F34='Классификатор (формулы)'!$G$2,IFERROR(VLOOKUP($E34,'Классификатор (формулы)'!$B$2:$E$24,4),"-"),"-")</f>
        <v>-</v>
      </c>
      <c r="H34" s="22"/>
      <c r="I34" s="23"/>
      <c r="J34" s="24"/>
      <c r="K34" s="25"/>
      <c r="L34" s="26"/>
      <c r="M34" s="32"/>
    </row>
    <row r="35" spans="2:13" s="3" customFormat="1" ht="18" hidden="1" thickBot="1" x14ac:dyDescent="0.35">
      <c r="B35" s="19">
        <v>1</v>
      </c>
      <c r="C35" s="20" t="str">
        <f>IFERROR(INDEX('Классификатор (формулы)'!C:C,MATCH('Раздел II'!$E35,'Классификатор (формулы)'!B:B,0)),"-")</f>
        <v>-</v>
      </c>
      <c r="D35" s="20" t="str">
        <f>IFERROR(INDEX('Классификатор (формулы)'!D:D,MATCH('Раздел II'!$E35,'Классификатор (формулы)'!B:B,0)),"-")</f>
        <v>-</v>
      </c>
      <c r="E35" s="21"/>
      <c r="F35" s="21"/>
      <c r="G35" s="20" t="str">
        <f>IF(F35='Классификатор (формулы)'!$G$2,IFERROR(VLOOKUP($E35,'Классификатор (формулы)'!$B$2:$E$24,4),"-"),"-")</f>
        <v>-</v>
      </c>
      <c r="H35" s="22"/>
      <c r="I35" s="23"/>
      <c r="J35" s="24"/>
      <c r="K35" s="25"/>
      <c r="L35" s="26"/>
      <c r="M35" s="32"/>
    </row>
    <row r="36" spans="2:13" s="3" customFormat="1" ht="18" hidden="1" thickBot="1" x14ac:dyDescent="0.35">
      <c r="B36" s="19">
        <v>2</v>
      </c>
      <c r="C36" s="20" t="str">
        <f>IFERROR(INDEX('Классификатор (формулы)'!C:C,MATCH('Раздел II'!$E36,'Классификатор (формулы)'!B:B,0)),"-")</f>
        <v>-</v>
      </c>
      <c r="D36" s="20" t="str">
        <f>IFERROR(INDEX('Классификатор (формулы)'!D:D,MATCH('Раздел II'!$E36,'Классификатор (формулы)'!B:B,0)),"-")</f>
        <v>-</v>
      </c>
      <c r="E36" s="21"/>
      <c r="F36" s="21"/>
      <c r="G36" s="20" t="str">
        <f>IF(F36='Классификатор (формулы)'!$G$2,IFERROR(VLOOKUP($E36,'Классификатор (формулы)'!$B$2:$E$24,4),"-"),"-")</f>
        <v>-</v>
      </c>
      <c r="H36" s="22"/>
      <c r="I36" s="23"/>
      <c r="J36" s="24"/>
      <c r="K36" s="25"/>
      <c r="L36" s="26"/>
      <c r="M36" s="32"/>
    </row>
    <row r="37" spans="2:13" s="3" customFormat="1" ht="18" hidden="1" thickBot="1" x14ac:dyDescent="0.35">
      <c r="B37" s="19">
        <v>1</v>
      </c>
      <c r="C37" s="20" t="str">
        <f>IFERROR(INDEX('Классификатор (формулы)'!C:C,MATCH('Раздел II'!$E37,'Классификатор (формулы)'!B:B,0)),"-")</f>
        <v>-</v>
      </c>
      <c r="D37" s="20" t="str">
        <f>IFERROR(INDEX('Классификатор (формулы)'!D:D,MATCH('Раздел II'!$E37,'Классификатор (формулы)'!B:B,0)),"-")</f>
        <v>-</v>
      </c>
      <c r="E37" s="21"/>
      <c r="F37" s="21"/>
      <c r="G37" s="20" t="str">
        <f>IF(F37='Классификатор (формулы)'!$G$2,IFERROR(VLOOKUP($E37,'Классификатор (формулы)'!$B$2:$E$24,4),"-"),"-")</f>
        <v>-</v>
      </c>
      <c r="H37" s="22"/>
      <c r="I37" s="23"/>
      <c r="J37" s="24"/>
      <c r="K37" s="25"/>
      <c r="L37" s="26"/>
      <c r="M37" s="32"/>
    </row>
    <row r="38" spans="2:13" s="3" customFormat="1" ht="18" hidden="1" thickBot="1" x14ac:dyDescent="0.35">
      <c r="B38" s="19">
        <v>2</v>
      </c>
      <c r="C38" s="20" t="str">
        <f>IFERROR(INDEX('Классификатор (формулы)'!C:C,MATCH('Раздел II'!$E38,'Классификатор (формулы)'!B:B,0)),"-")</f>
        <v>-</v>
      </c>
      <c r="D38" s="20" t="str">
        <f>IFERROR(INDEX('Классификатор (формулы)'!D:D,MATCH('Раздел II'!$E38,'Классификатор (формулы)'!B:B,0)),"-")</f>
        <v>-</v>
      </c>
      <c r="E38" s="21"/>
      <c r="F38" s="21"/>
      <c r="G38" s="20" t="str">
        <f>IF(F38='Классификатор (формулы)'!$G$2,IFERROR(VLOOKUP($E38,'Классификатор (формулы)'!$B$2:$E$24,4),"-"),"-")</f>
        <v>-</v>
      </c>
      <c r="H38" s="22"/>
      <c r="I38" s="23"/>
      <c r="J38" s="24"/>
      <c r="K38" s="25"/>
      <c r="L38" s="26"/>
      <c r="M38" s="32"/>
    </row>
    <row r="39" spans="2:13" s="3" customFormat="1" ht="18" hidden="1" thickBot="1" x14ac:dyDescent="0.35">
      <c r="B39" s="19">
        <v>1</v>
      </c>
      <c r="C39" s="20" t="str">
        <f>IFERROR(INDEX('Классификатор (формулы)'!C:C,MATCH('Раздел II'!$E39,'Классификатор (формулы)'!B:B,0)),"-")</f>
        <v>-</v>
      </c>
      <c r="D39" s="20" t="str">
        <f>IFERROR(INDEX('Классификатор (формулы)'!D:D,MATCH('Раздел II'!$E39,'Классификатор (формулы)'!B:B,0)),"-")</f>
        <v>-</v>
      </c>
      <c r="E39" s="21"/>
      <c r="F39" s="21"/>
      <c r="G39" s="20" t="str">
        <f>IF(F39='Классификатор (формулы)'!$G$2,IFERROR(VLOOKUP($E39,'Классификатор (формулы)'!$B$2:$E$24,4),"-"),"-")</f>
        <v>-</v>
      </c>
      <c r="H39" s="22"/>
      <c r="I39" s="23"/>
      <c r="J39" s="24"/>
      <c r="K39" s="25"/>
      <c r="L39" s="26"/>
      <c r="M39" s="32"/>
    </row>
    <row r="40" spans="2:13" s="3" customFormat="1" ht="18" hidden="1" thickBot="1" x14ac:dyDescent="0.35">
      <c r="B40" s="19">
        <v>2</v>
      </c>
      <c r="C40" s="20" t="str">
        <f>IFERROR(INDEX('Классификатор (формулы)'!C:C,MATCH('Раздел II'!$E40,'Классификатор (формулы)'!B:B,0)),"-")</f>
        <v>-</v>
      </c>
      <c r="D40" s="20" t="str">
        <f>IFERROR(INDEX('Классификатор (формулы)'!D:D,MATCH('Раздел II'!$E40,'Классификатор (формулы)'!B:B,0)),"-")</f>
        <v>-</v>
      </c>
      <c r="E40" s="21"/>
      <c r="F40" s="21"/>
      <c r="G40" s="20" t="str">
        <f>IF(F40='Классификатор (формулы)'!$G$2,IFERROR(VLOOKUP($E40,'Классификатор (формулы)'!$B$2:$E$24,4),"-"),"-")</f>
        <v>-</v>
      </c>
      <c r="H40" s="22"/>
      <c r="I40" s="23"/>
      <c r="J40" s="24"/>
      <c r="K40" s="25"/>
      <c r="L40" s="26"/>
      <c r="M40" s="32"/>
    </row>
    <row r="41" spans="2:13" s="3" customFormat="1" ht="18" hidden="1" thickBot="1" x14ac:dyDescent="0.35">
      <c r="B41" s="19">
        <v>3</v>
      </c>
      <c r="C41" s="20" t="str">
        <f>IFERROR(INDEX('Классификатор (формулы)'!C:C,MATCH('Раздел II'!$E41,'Классификатор (формулы)'!B:B,0)),"-")</f>
        <v>-</v>
      </c>
      <c r="D41" s="20" t="str">
        <f>IFERROR(INDEX('Классификатор (формулы)'!D:D,MATCH('Раздел II'!$E41,'Классификатор (формулы)'!B:B,0)),"-")</f>
        <v>-</v>
      </c>
      <c r="E41" s="21"/>
      <c r="F41" s="21"/>
      <c r="G41" s="20" t="str">
        <f>IF(F41='Классификатор (формулы)'!$G$2,IFERROR(VLOOKUP($E41,'Классификатор (формулы)'!$B$2:$E$24,4),"-"),"-")</f>
        <v>-</v>
      </c>
      <c r="H41" s="22"/>
      <c r="I41" s="23"/>
      <c r="J41" s="24"/>
      <c r="K41" s="25"/>
      <c r="L41" s="26"/>
      <c r="M41" s="32"/>
    </row>
    <row r="42" spans="2:13" s="3" customFormat="1" ht="18" hidden="1" thickBot="1" x14ac:dyDescent="0.35">
      <c r="B42" s="19">
        <v>1</v>
      </c>
      <c r="C42" s="20" t="str">
        <f>IFERROR(INDEX('Классификатор (формулы)'!C:C,MATCH('Раздел II'!$E42,'Классификатор (формулы)'!B:B,0)),"-")</f>
        <v>-</v>
      </c>
      <c r="D42" s="20" t="str">
        <f>IFERROR(INDEX('Классификатор (формулы)'!D:D,MATCH('Раздел II'!$E42,'Классификатор (формулы)'!B:B,0)),"-")</f>
        <v>-</v>
      </c>
      <c r="E42" s="21"/>
      <c r="F42" s="21"/>
      <c r="G42" s="20" t="str">
        <f>IF(F42='Классификатор (формулы)'!$G$2,IFERROR(VLOOKUP($E42,'Классификатор (формулы)'!$B$2:$E$24,4),"-"),"-")</f>
        <v>-</v>
      </c>
      <c r="H42" s="22"/>
      <c r="I42" s="23"/>
      <c r="J42" s="24"/>
      <c r="K42" s="25"/>
      <c r="L42" s="26"/>
      <c r="M42" s="32"/>
    </row>
    <row r="43" spans="2:13" s="3" customFormat="1" ht="18" hidden="1" thickBot="1" x14ac:dyDescent="0.35">
      <c r="B43" s="19">
        <v>2</v>
      </c>
      <c r="C43" s="20" t="str">
        <f>IFERROR(INDEX('Классификатор (формулы)'!C:C,MATCH('Раздел II'!$E43,'Классификатор (формулы)'!B:B,0)),"-")</f>
        <v>-</v>
      </c>
      <c r="D43" s="20" t="str">
        <f>IFERROR(INDEX('Классификатор (формулы)'!D:D,MATCH('Раздел II'!$E43,'Классификатор (формулы)'!B:B,0)),"-")</f>
        <v>-</v>
      </c>
      <c r="E43" s="21"/>
      <c r="F43" s="21"/>
      <c r="G43" s="20" t="str">
        <f>IF(F43='Классификатор (формулы)'!$G$2,IFERROR(VLOOKUP($E43,'Классификатор (формулы)'!$B$2:$E$24,4),"-"),"-")</f>
        <v>-</v>
      </c>
      <c r="H43" s="22"/>
      <c r="I43" s="23"/>
      <c r="J43" s="24"/>
      <c r="K43" s="25"/>
      <c r="L43" s="26"/>
      <c r="M43" s="32"/>
    </row>
    <row r="44" spans="2:13" s="3" customFormat="1" ht="18" hidden="1" thickBot="1" x14ac:dyDescent="0.35">
      <c r="B44" s="19">
        <v>1</v>
      </c>
      <c r="C44" s="20" t="str">
        <f>IFERROR(INDEX('Классификатор (формулы)'!C:C,MATCH('Раздел II'!$E44,'Классификатор (формулы)'!B:B,0)),"-")</f>
        <v>-</v>
      </c>
      <c r="D44" s="20" t="str">
        <f>IFERROR(INDEX('Классификатор (формулы)'!D:D,MATCH('Раздел II'!$E44,'Классификатор (формулы)'!B:B,0)),"-")</f>
        <v>-</v>
      </c>
      <c r="E44" s="21"/>
      <c r="F44" s="21"/>
      <c r="G44" s="20" t="str">
        <f>IF(F44='Классификатор (формулы)'!$G$2,IFERROR(VLOOKUP($E44,'Классификатор (формулы)'!$B$2:$E$24,4),"-"),"-")</f>
        <v>-</v>
      </c>
      <c r="H44" s="22"/>
      <c r="I44" s="23"/>
      <c r="J44" s="24"/>
      <c r="K44" s="25"/>
      <c r="L44" s="26"/>
      <c r="M44" s="32"/>
    </row>
    <row r="45" spans="2:13" s="3" customFormat="1" ht="18" hidden="1" thickBot="1" x14ac:dyDescent="0.35">
      <c r="B45" s="19">
        <v>2</v>
      </c>
      <c r="C45" s="20" t="str">
        <f>IFERROR(INDEX('Классификатор (формулы)'!C:C,MATCH('Раздел II'!$E45,'Классификатор (формулы)'!B:B,0)),"-")</f>
        <v>-</v>
      </c>
      <c r="D45" s="20" t="str">
        <f>IFERROR(INDEX('Классификатор (формулы)'!D:D,MATCH('Раздел II'!$E45,'Классификатор (формулы)'!B:B,0)),"-")</f>
        <v>-</v>
      </c>
      <c r="E45" s="21"/>
      <c r="F45" s="21"/>
      <c r="G45" s="20" t="str">
        <f>IF(F45='Классификатор (формулы)'!$G$2,IFERROR(VLOOKUP($E45,'Классификатор (формулы)'!$B$2:$E$24,4),"-"),"-")</f>
        <v>-</v>
      </c>
      <c r="H45" s="22"/>
      <c r="I45" s="23"/>
      <c r="J45" s="24"/>
      <c r="K45" s="25"/>
      <c r="L45" s="26"/>
      <c r="M45" s="32"/>
    </row>
    <row r="46" spans="2:13" s="3" customFormat="1" ht="18" hidden="1" thickBot="1" x14ac:dyDescent="0.35">
      <c r="B46" s="19">
        <v>1</v>
      </c>
      <c r="C46" s="20" t="str">
        <f>IFERROR(INDEX('Классификатор (формулы)'!C:C,MATCH('Раздел II'!$E46,'Классификатор (формулы)'!B:B,0)),"-")</f>
        <v>-</v>
      </c>
      <c r="D46" s="20" t="str">
        <f>IFERROR(INDEX('Классификатор (формулы)'!D:D,MATCH('Раздел II'!$E46,'Классификатор (формулы)'!B:B,0)),"-")</f>
        <v>-</v>
      </c>
      <c r="E46" s="21"/>
      <c r="F46" s="21"/>
      <c r="G46" s="20" t="str">
        <f>IF(F46='Классификатор (формулы)'!$G$2,IFERROR(VLOOKUP($E46,'Классификатор (формулы)'!$B$2:$E$24,4),"-"),"-")</f>
        <v>-</v>
      </c>
      <c r="H46" s="22"/>
      <c r="I46" s="23"/>
      <c r="J46" s="24"/>
      <c r="K46" s="25"/>
      <c r="L46" s="26"/>
      <c r="M46" s="32"/>
    </row>
    <row r="47" spans="2:13" s="3" customFormat="1" ht="18" hidden="1" thickBot="1" x14ac:dyDescent="0.35">
      <c r="B47" s="19">
        <v>2</v>
      </c>
      <c r="C47" s="20" t="str">
        <f>IFERROR(INDEX('Классификатор (формулы)'!C:C,MATCH('Раздел II'!$E47,'Классификатор (формулы)'!B:B,0)),"-")</f>
        <v>-</v>
      </c>
      <c r="D47" s="20" t="str">
        <f>IFERROR(INDEX('Классификатор (формулы)'!D:D,MATCH('Раздел II'!$E47,'Классификатор (формулы)'!B:B,0)),"-")</f>
        <v>-</v>
      </c>
      <c r="E47" s="21"/>
      <c r="F47" s="21"/>
      <c r="G47" s="20" t="str">
        <f>IF(F47='Классификатор (формулы)'!$G$2,IFERROR(VLOOKUP($E47,'Классификатор (формулы)'!$B$2:$E$24,4),"-"),"-")</f>
        <v>-</v>
      </c>
      <c r="H47" s="22"/>
      <c r="I47" s="23"/>
      <c r="J47" s="24"/>
      <c r="K47" s="25"/>
      <c r="L47" s="26"/>
      <c r="M47" s="32"/>
    </row>
    <row r="48" spans="2:13" s="3" customFormat="1" ht="18" hidden="1" thickBot="1" x14ac:dyDescent="0.35">
      <c r="B48" s="19">
        <v>1</v>
      </c>
      <c r="C48" s="20" t="str">
        <f>IFERROR(INDEX('Классификатор (формулы)'!C:C,MATCH('Раздел II'!$E48,'Классификатор (формулы)'!B:B,0)),"-")</f>
        <v>-</v>
      </c>
      <c r="D48" s="20" t="str">
        <f>IFERROR(INDEX('Классификатор (формулы)'!D:D,MATCH('Раздел II'!$E48,'Классификатор (формулы)'!B:B,0)),"-")</f>
        <v>-</v>
      </c>
      <c r="E48" s="21"/>
      <c r="F48" s="21"/>
      <c r="G48" s="20" t="str">
        <f>IF(F48='Классификатор (формулы)'!$G$2,IFERROR(VLOOKUP($E48,'Классификатор (формулы)'!$B$2:$E$24,4),"-"),"-")</f>
        <v>-</v>
      </c>
      <c r="H48" s="22"/>
      <c r="I48" s="23"/>
      <c r="J48" s="24"/>
      <c r="K48" s="25"/>
      <c r="L48" s="26"/>
      <c r="M48" s="32"/>
    </row>
    <row r="49" spans="2:13" s="3" customFormat="1" ht="18" hidden="1" thickBot="1" x14ac:dyDescent="0.35">
      <c r="B49" s="19">
        <v>2</v>
      </c>
      <c r="C49" s="20" t="str">
        <f>IFERROR(INDEX('Классификатор (формулы)'!C:C,MATCH('Раздел II'!$E49,'Классификатор (формулы)'!B:B,0)),"-")</f>
        <v>-</v>
      </c>
      <c r="D49" s="20" t="str">
        <f>IFERROR(INDEX('Классификатор (формулы)'!D:D,MATCH('Раздел II'!$E49,'Классификатор (формулы)'!B:B,0)),"-")</f>
        <v>-</v>
      </c>
      <c r="E49" s="21"/>
      <c r="F49" s="21"/>
      <c r="G49" s="20" t="str">
        <f>IF(F49='Классификатор (формулы)'!$G$2,IFERROR(VLOOKUP($E49,'Классификатор (формулы)'!$B$2:$E$24,4),"-"),"-")</f>
        <v>-</v>
      </c>
      <c r="H49" s="22"/>
      <c r="I49" s="23"/>
      <c r="J49" s="24"/>
      <c r="K49" s="25"/>
      <c r="L49" s="26"/>
      <c r="M49" s="32"/>
    </row>
    <row r="50" spans="2:13" s="3" customFormat="1" ht="18" hidden="1" thickBot="1" x14ac:dyDescent="0.35">
      <c r="B50" s="19">
        <v>3</v>
      </c>
      <c r="C50" s="20" t="str">
        <f>IFERROR(INDEX('Классификатор (формулы)'!C:C,MATCH('Раздел II'!$E50,'Классификатор (формулы)'!B:B,0)),"-")</f>
        <v>-</v>
      </c>
      <c r="D50" s="20" t="str">
        <f>IFERROR(INDEX('Классификатор (формулы)'!D:D,MATCH('Раздел II'!$E50,'Классификатор (формулы)'!B:B,0)),"-")</f>
        <v>-</v>
      </c>
      <c r="E50" s="21"/>
      <c r="F50" s="21"/>
      <c r="G50" s="20" t="str">
        <f>IF(F50='Классификатор (формулы)'!$G$2,IFERROR(VLOOKUP($E50,'Классификатор (формулы)'!$B$2:$E$24,4),"-"),"-")</f>
        <v>-</v>
      </c>
      <c r="H50" s="22"/>
      <c r="I50" s="23"/>
      <c r="J50" s="24"/>
      <c r="K50" s="25"/>
      <c r="L50" s="26"/>
      <c r="M50" s="32"/>
    </row>
    <row r="51" spans="2:13" s="3" customFormat="1" ht="18" hidden="1" thickBot="1" x14ac:dyDescent="0.35">
      <c r="B51" s="19">
        <v>1</v>
      </c>
      <c r="C51" s="20" t="str">
        <f>IFERROR(INDEX('Классификатор (формулы)'!C:C,MATCH('Раздел II'!$E51,'Классификатор (формулы)'!B:B,0)),"-")</f>
        <v>-</v>
      </c>
      <c r="D51" s="20" t="str">
        <f>IFERROR(INDEX('Классификатор (формулы)'!D:D,MATCH('Раздел II'!$E51,'Классификатор (формулы)'!B:B,0)),"-")</f>
        <v>-</v>
      </c>
      <c r="E51" s="21"/>
      <c r="F51" s="21"/>
      <c r="G51" s="20" t="str">
        <f>IF(F51='Классификатор (формулы)'!$G$2,IFERROR(VLOOKUP($E51,'Классификатор (формулы)'!$B$2:$E$24,4),"-"),"-")</f>
        <v>-</v>
      </c>
      <c r="H51" s="22"/>
      <c r="I51" s="23"/>
      <c r="J51" s="24"/>
      <c r="K51" s="25"/>
      <c r="L51" s="26"/>
      <c r="M51" s="32"/>
    </row>
    <row r="52" spans="2:13" s="3" customFormat="1" ht="18" hidden="1" thickBot="1" x14ac:dyDescent="0.35">
      <c r="B52" s="19">
        <v>2</v>
      </c>
      <c r="C52" s="20" t="str">
        <f>IFERROR(INDEX('Классификатор (формулы)'!C:C,MATCH('Раздел II'!$E52,'Классификатор (формулы)'!B:B,0)),"-")</f>
        <v>-</v>
      </c>
      <c r="D52" s="20" t="str">
        <f>IFERROR(INDEX('Классификатор (формулы)'!D:D,MATCH('Раздел II'!$E52,'Классификатор (формулы)'!B:B,0)),"-")</f>
        <v>-</v>
      </c>
      <c r="E52" s="21"/>
      <c r="F52" s="21"/>
      <c r="G52" s="20" t="str">
        <f>IF(F52='Классификатор (формулы)'!$G$2,IFERROR(VLOOKUP($E52,'Классификатор (формулы)'!$B$2:$E$24,4),"-"),"-")</f>
        <v>-</v>
      </c>
      <c r="H52" s="22"/>
      <c r="I52" s="23"/>
      <c r="J52" s="24"/>
      <c r="K52" s="25"/>
      <c r="L52" s="26"/>
      <c r="M52" s="32"/>
    </row>
    <row r="53" spans="2:13" s="3" customFormat="1" ht="18" hidden="1" thickBot="1" x14ac:dyDescent="0.35">
      <c r="B53" s="19">
        <v>1</v>
      </c>
      <c r="C53" s="20" t="str">
        <f>IFERROR(INDEX('Классификатор (формулы)'!C:C,MATCH('Раздел II'!$E53,'Классификатор (формулы)'!B:B,0)),"-")</f>
        <v>-</v>
      </c>
      <c r="D53" s="20" t="str">
        <f>IFERROR(INDEX('Классификатор (формулы)'!D:D,MATCH('Раздел II'!$E53,'Классификатор (формулы)'!B:B,0)),"-")</f>
        <v>-</v>
      </c>
      <c r="E53" s="21"/>
      <c r="F53" s="21"/>
      <c r="G53" s="20" t="str">
        <f>IF(F53='Классификатор (формулы)'!$G$2,IFERROR(VLOOKUP($E53,'Классификатор (формулы)'!$B$2:$E$24,4),"-"),"-")</f>
        <v>-</v>
      </c>
      <c r="H53" s="22"/>
      <c r="I53" s="23"/>
      <c r="J53" s="24"/>
      <c r="K53" s="25"/>
      <c r="L53" s="26"/>
      <c r="M53" s="32"/>
    </row>
    <row r="54" spans="2:13" s="3" customFormat="1" ht="18" hidden="1" thickBot="1" x14ac:dyDescent="0.35">
      <c r="B54" s="19">
        <v>2</v>
      </c>
      <c r="C54" s="20" t="str">
        <f>IFERROR(INDEX('Классификатор (формулы)'!C:C,MATCH('Раздел II'!$E54,'Классификатор (формулы)'!B:B,0)),"-")</f>
        <v>-</v>
      </c>
      <c r="D54" s="20" t="str">
        <f>IFERROR(INDEX('Классификатор (формулы)'!D:D,MATCH('Раздел II'!$E54,'Классификатор (формулы)'!B:B,0)),"-")</f>
        <v>-</v>
      </c>
      <c r="E54" s="21"/>
      <c r="F54" s="21"/>
      <c r="G54" s="20" t="str">
        <f>IF(F54='Классификатор (формулы)'!$G$2,IFERROR(VLOOKUP($E54,'Классификатор (формулы)'!$B$2:$E$24,4),"-"),"-")</f>
        <v>-</v>
      </c>
      <c r="H54" s="22"/>
      <c r="I54" s="23"/>
      <c r="J54" s="24"/>
      <c r="K54" s="25"/>
      <c r="L54" s="26"/>
      <c r="M54" s="32"/>
    </row>
    <row r="55" spans="2:13" s="3" customFormat="1" ht="18" hidden="1" thickBot="1" x14ac:dyDescent="0.35">
      <c r="B55" s="19">
        <v>1</v>
      </c>
      <c r="C55" s="20" t="str">
        <f>IFERROR(INDEX('Классификатор (формулы)'!C:C,MATCH('Раздел II'!$E55,'Классификатор (формулы)'!B:B,0)),"-")</f>
        <v>-</v>
      </c>
      <c r="D55" s="20" t="str">
        <f>IFERROR(INDEX('Классификатор (формулы)'!D:D,MATCH('Раздел II'!$E55,'Классификатор (формулы)'!B:B,0)),"-")</f>
        <v>-</v>
      </c>
      <c r="E55" s="21"/>
      <c r="F55" s="21"/>
      <c r="G55" s="20" t="str">
        <f>IF(F55='Классификатор (формулы)'!$G$2,IFERROR(VLOOKUP($E55,'Классификатор (формулы)'!$B$2:$E$24,4),"-"),"-")</f>
        <v>-</v>
      </c>
      <c r="H55" s="22"/>
      <c r="I55" s="23"/>
      <c r="J55" s="24"/>
      <c r="K55" s="25"/>
      <c r="L55" s="26"/>
      <c r="M55" s="32"/>
    </row>
    <row r="56" spans="2:13" s="3" customFormat="1" ht="18" hidden="1" thickBot="1" x14ac:dyDescent="0.35">
      <c r="B56" s="19">
        <v>2</v>
      </c>
      <c r="C56" s="20" t="str">
        <f>IFERROR(INDEX('Классификатор (формулы)'!C:C,MATCH('Раздел II'!$E56,'Классификатор (формулы)'!B:B,0)),"-")</f>
        <v>-</v>
      </c>
      <c r="D56" s="20" t="str">
        <f>IFERROR(INDEX('Классификатор (формулы)'!D:D,MATCH('Раздел II'!$E56,'Классификатор (формулы)'!B:B,0)),"-")</f>
        <v>-</v>
      </c>
      <c r="E56" s="21"/>
      <c r="F56" s="21"/>
      <c r="G56" s="20" t="str">
        <f>IF(F56='Классификатор (формулы)'!$G$2,IFERROR(VLOOKUP($E56,'Классификатор (формулы)'!$B$2:$E$24,4),"-"),"-")</f>
        <v>-</v>
      </c>
      <c r="H56" s="22"/>
      <c r="I56" s="23"/>
      <c r="J56" s="24"/>
      <c r="K56" s="25"/>
      <c r="L56" s="26"/>
      <c r="M56" s="32"/>
    </row>
    <row r="57" spans="2:13" s="3" customFormat="1" ht="18" hidden="1" thickBot="1" x14ac:dyDescent="0.35">
      <c r="B57" s="19">
        <v>1</v>
      </c>
      <c r="C57" s="20" t="str">
        <f>IFERROR(INDEX('Классификатор (формулы)'!C:C,MATCH('Раздел II'!$E57,'Классификатор (формулы)'!B:B,0)),"-")</f>
        <v>-</v>
      </c>
      <c r="D57" s="20" t="str">
        <f>IFERROR(INDEX('Классификатор (формулы)'!D:D,MATCH('Раздел II'!$E57,'Классификатор (формулы)'!B:B,0)),"-")</f>
        <v>-</v>
      </c>
      <c r="E57" s="21"/>
      <c r="F57" s="21"/>
      <c r="G57" s="20" t="str">
        <f>IF(F57='Классификатор (формулы)'!$G$2,IFERROR(VLOOKUP($E57,'Классификатор (формулы)'!$B$2:$E$24,4),"-"),"-")</f>
        <v>-</v>
      </c>
      <c r="H57" s="22"/>
      <c r="I57" s="23"/>
      <c r="J57" s="24"/>
      <c r="K57" s="25"/>
      <c r="L57" s="26"/>
      <c r="M57" s="32"/>
    </row>
    <row r="58" spans="2:13" s="3" customFormat="1" ht="18" hidden="1" thickBot="1" x14ac:dyDescent="0.35">
      <c r="B58" s="19">
        <v>2</v>
      </c>
      <c r="C58" s="20" t="str">
        <f>IFERROR(INDEX('Классификатор (формулы)'!C:C,MATCH('Раздел II'!$E58,'Классификатор (формулы)'!B:B,0)),"-")</f>
        <v>-</v>
      </c>
      <c r="D58" s="20" t="str">
        <f>IFERROR(INDEX('Классификатор (формулы)'!D:D,MATCH('Раздел II'!$E58,'Классификатор (формулы)'!B:B,0)),"-")</f>
        <v>-</v>
      </c>
      <c r="E58" s="21"/>
      <c r="F58" s="21"/>
      <c r="G58" s="20" t="str">
        <f>IF(F58='Классификатор (формулы)'!$G$2,IFERROR(VLOOKUP($E58,'Классификатор (формулы)'!$B$2:$E$24,4),"-"),"-")</f>
        <v>-</v>
      </c>
      <c r="H58" s="22"/>
      <c r="I58" s="23"/>
      <c r="J58" s="24"/>
      <c r="K58" s="25"/>
      <c r="L58" s="26"/>
      <c r="M58" s="32"/>
    </row>
    <row r="59" spans="2:13" s="3" customFormat="1" ht="18" hidden="1" thickBot="1" x14ac:dyDescent="0.35">
      <c r="B59" s="19">
        <v>3</v>
      </c>
      <c r="C59" s="20" t="str">
        <f>IFERROR(INDEX('Классификатор (формулы)'!C:C,MATCH('Раздел II'!$E59,'Классификатор (формулы)'!B:B,0)),"-")</f>
        <v>-</v>
      </c>
      <c r="D59" s="20" t="str">
        <f>IFERROR(INDEX('Классификатор (формулы)'!D:D,MATCH('Раздел II'!$E59,'Классификатор (формулы)'!B:B,0)),"-")</f>
        <v>-</v>
      </c>
      <c r="E59" s="21"/>
      <c r="F59" s="21"/>
      <c r="G59" s="20" t="str">
        <f>IF(F59='Классификатор (формулы)'!$G$2,IFERROR(VLOOKUP($E59,'Классификатор (формулы)'!$B$2:$E$24,4),"-"),"-")</f>
        <v>-</v>
      </c>
      <c r="H59" s="22"/>
      <c r="I59" s="23"/>
      <c r="J59" s="24"/>
      <c r="K59" s="25"/>
      <c r="L59" s="26"/>
      <c r="M59" s="32"/>
    </row>
    <row r="60" spans="2:13" s="3" customFormat="1" ht="18" hidden="1" thickBot="1" x14ac:dyDescent="0.35">
      <c r="B60" s="19">
        <v>1</v>
      </c>
      <c r="C60" s="20" t="str">
        <f>IFERROR(INDEX('Классификатор (формулы)'!C:C,MATCH('Раздел II'!$E60,'Классификатор (формулы)'!B:B,0)),"-")</f>
        <v>-</v>
      </c>
      <c r="D60" s="20" t="str">
        <f>IFERROR(INDEX('Классификатор (формулы)'!D:D,MATCH('Раздел II'!$E60,'Классификатор (формулы)'!B:B,0)),"-")</f>
        <v>-</v>
      </c>
      <c r="E60" s="21"/>
      <c r="F60" s="21"/>
      <c r="G60" s="20" t="str">
        <f>IF(F60='Классификатор (формулы)'!$G$2,IFERROR(VLOOKUP($E60,'Классификатор (формулы)'!$B$2:$E$24,4),"-"),"-")</f>
        <v>-</v>
      </c>
      <c r="H60" s="22"/>
      <c r="I60" s="23"/>
      <c r="J60" s="24"/>
      <c r="K60" s="25"/>
      <c r="L60" s="26"/>
      <c r="M60" s="32"/>
    </row>
    <row r="61" spans="2:13" s="3" customFormat="1" ht="18" hidden="1" thickBot="1" x14ac:dyDescent="0.35">
      <c r="B61" s="19">
        <v>2</v>
      </c>
      <c r="C61" s="20" t="str">
        <f>IFERROR(INDEX('Классификатор (формулы)'!C:C,MATCH('Раздел II'!$E61,'Классификатор (формулы)'!B:B,0)),"-")</f>
        <v>-</v>
      </c>
      <c r="D61" s="20" t="str">
        <f>IFERROR(INDEX('Классификатор (формулы)'!D:D,MATCH('Раздел II'!$E61,'Классификатор (формулы)'!B:B,0)),"-")</f>
        <v>-</v>
      </c>
      <c r="E61" s="21"/>
      <c r="F61" s="21"/>
      <c r="G61" s="20" t="str">
        <f>IF(F61='Классификатор (формулы)'!$G$2,IFERROR(VLOOKUP($E61,'Классификатор (формулы)'!$B$2:$E$24,4),"-"),"-")</f>
        <v>-</v>
      </c>
      <c r="H61" s="22"/>
      <c r="I61" s="23"/>
      <c r="J61" s="24"/>
      <c r="K61" s="25"/>
      <c r="L61" s="26"/>
      <c r="M61" s="32"/>
    </row>
    <row r="62" spans="2:13" s="3" customFormat="1" ht="18" hidden="1" thickBot="1" x14ac:dyDescent="0.35">
      <c r="B62" s="19">
        <v>1</v>
      </c>
      <c r="C62" s="20" t="str">
        <f>IFERROR(INDEX('Классификатор (формулы)'!C:C,MATCH('Раздел II'!$E62,'Классификатор (формулы)'!B:B,0)),"-")</f>
        <v>-</v>
      </c>
      <c r="D62" s="20" t="str">
        <f>IFERROR(INDEX('Классификатор (формулы)'!D:D,MATCH('Раздел II'!$E62,'Классификатор (формулы)'!B:B,0)),"-")</f>
        <v>-</v>
      </c>
      <c r="E62" s="21"/>
      <c r="F62" s="21"/>
      <c r="G62" s="20" t="str">
        <f>IF(F62='Классификатор (формулы)'!$G$2,IFERROR(VLOOKUP($E62,'Классификатор (формулы)'!$B$2:$E$24,4),"-"),"-")</f>
        <v>-</v>
      </c>
      <c r="H62" s="22"/>
      <c r="I62" s="23"/>
      <c r="J62" s="24"/>
      <c r="K62" s="25"/>
      <c r="L62" s="26"/>
      <c r="M62" s="32"/>
    </row>
    <row r="63" spans="2:13" s="3" customFormat="1" ht="18" hidden="1" thickBot="1" x14ac:dyDescent="0.35">
      <c r="B63" s="19">
        <v>2</v>
      </c>
      <c r="C63" s="20" t="str">
        <f>IFERROR(INDEX('Классификатор (формулы)'!C:C,MATCH('Раздел II'!$E63,'Классификатор (формулы)'!B:B,0)),"-")</f>
        <v>-</v>
      </c>
      <c r="D63" s="20" t="str">
        <f>IFERROR(INDEX('Классификатор (формулы)'!D:D,MATCH('Раздел II'!$E63,'Классификатор (формулы)'!B:B,0)),"-")</f>
        <v>-</v>
      </c>
      <c r="E63" s="21"/>
      <c r="F63" s="21"/>
      <c r="G63" s="20" t="str">
        <f>IF(F63='Классификатор (формулы)'!$G$2,IFERROR(VLOOKUP($E63,'Классификатор (формулы)'!$B$2:$E$24,4),"-"),"-")</f>
        <v>-</v>
      </c>
      <c r="H63" s="22"/>
      <c r="I63" s="23"/>
      <c r="J63" s="24"/>
      <c r="K63" s="25"/>
      <c r="L63" s="26"/>
      <c r="M63" s="32"/>
    </row>
    <row r="64" spans="2:13" s="3" customFormat="1" ht="18" hidden="1" thickBot="1" x14ac:dyDescent="0.35">
      <c r="B64" s="19">
        <v>1</v>
      </c>
      <c r="C64" s="20" t="str">
        <f>IFERROR(INDEX('Классификатор (формулы)'!C:C,MATCH('Раздел II'!$E64,'Классификатор (формулы)'!B:B,0)),"-")</f>
        <v>-</v>
      </c>
      <c r="D64" s="20" t="str">
        <f>IFERROR(INDEX('Классификатор (формулы)'!D:D,MATCH('Раздел II'!$E64,'Классификатор (формулы)'!B:B,0)),"-")</f>
        <v>-</v>
      </c>
      <c r="E64" s="21"/>
      <c r="F64" s="21"/>
      <c r="G64" s="20" t="str">
        <f>IF(F64='Классификатор (формулы)'!$G$2,IFERROR(VLOOKUP($E64,'Классификатор (формулы)'!$B$2:$E$24,4),"-"),"-")</f>
        <v>-</v>
      </c>
      <c r="H64" s="22"/>
      <c r="I64" s="23"/>
      <c r="J64" s="24"/>
      <c r="K64" s="25"/>
      <c r="L64" s="26"/>
      <c r="M64" s="32"/>
    </row>
    <row r="65" spans="2:13" s="3" customFormat="1" ht="18" hidden="1" thickBot="1" x14ac:dyDescent="0.35">
      <c r="B65" s="19">
        <v>2</v>
      </c>
      <c r="C65" s="20" t="str">
        <f>IFERROR(INDEX('Классификатор (формулы)'!C:C,MATCH('Раздел II'!$E65,'Классификатор (формулы)'!B:B,0)),"-")</f>
        <v>-</v>
      </c>
      <c r="D65" s="20" t="str">
        <f>IFERROR(INDEX('Классификатор (формулы)'!D:D,MATCH('Раздел II'!$E65,'Классификатор (формулы)'!B:B,0)),"-")</f>
        <v>-</v>
      </c>
      <c r="E65" s="21"/>
      <c r="F65" s="21"/>
      <c r="G65" s="20" t="str">
        <f>IF(F65='Классификатор (формулы)'!$G$2,IFERROR(VLOOKUP($E65,'Классификатор (формулы)'!$B$2:$E$24,4),"-"),"-")</f>
        <v>-</v>
      </c>
      <c r="H65" s="22"/>
      <c r="I65" s="23"/>
      <c r="J65" s="24"/>
      <c r="K65" s="25"/>
      <c r="L65" s="26"/>
      <c r="M65" s="32"/>
    </row>
    <row r="66" spans="2:13" s="3" customFormat="1" ht="18" hidden="1" thickBot="1" x14ac:dyDescent="0.35">
      <c r="B66" s="19">
        <v>1</v>
      </c>
      <c r="C66" s="20" t="str">
        <f>IFERROR(INDEX('Классификатор (формулы)'!C:C,MATCH('Раздел II'!$E66,'Классификатор (формулы)'!B:B,0)),"-")</f>
        <v>-</v>
      </c>
      <c r="D66" s="20" t="str">
        <f>IFERROR(INDEX('Классификатор (формулы)'!D:D,MATCH('Раздел II'!$E66,'Классификатор (формулы)'!B:B,0)),"-")</f>
        <v>-</v>
      </c>
      <c r="E66" s="21"/>
      <c r="F66" s="21"/>
      <c r="G66" s="20" t="str">
        <f>IF(F66='Классификатор (формулы)'!$G$2,IFERROR(VLOOKUP($E66,'Классификатор (формулы)'!$B$2:$E$24,4),"-"),"-")</f>
        <v>-</v>
      </c>
      <c r="H66" s="22"/>
      <c r="I66" s="23"/>
      <c r="J66" s="24"/>
      <c r="K66" s="25"/>
      <c r="L66" s="26"/>
      <c r="M66" s="32"/>
    </row>
    <row r="67" spans="2:13" s="3" customFormat="1" ht="18" hidden="1" thickBot="1" x14ac:dyDescent="0.35">
      <c r="B67" s="19">
        <v>2</v>
      </c>
      <c r="C67" s="20" t="str">
        <f>IFERROR(INDEX('Классификатор (формулы)'!C:C,MATCH('Раздел II'!$E67,'Классификатор (формулы)'!B:B,0)),"-")</f>
        <v>-</v>
      </c>
      <c r="D67" s="20" t="str">
        <f>IFERROR(INDEX('Классификатор (формулы)'!D:D,MATCH('Раздел II'!$E67,'Классификатор (формулы)'!B:B,0)),"-")</f>
        <v>-</v>
      </c>
      <c r="E67" s="21"/>
      <c r="F67" s="21"/>
      <c r="G67" s="20" t="str">
        <f>IF(F67='Классификатор (формулы)'!$G$2,IFERROR(VLOOKUP($E67,'Классификатор (формулы)'!$B$2:$E$24,4),"-"),"-")</f>
        <v>-</v>
      </c>
      <c r="H67" s="22"/>
      <c r="I67" s="23"/>
      <c r="J67" s="24"/>
      <c r="K67" s="25"/>
      <c r="L67" s="26"/>
      <c r="M67" s="32"/>
    </row>
    <row r="68" spans="2:13" s="3" customFormat="1" ht="18" hidden="1" thickBot="1" x14ac:dyDescent="0.35">
      <c r="B68" s="19">
        <v>3</v>
      </c>
      <c r="C68" s="20" t="str">
        <f>IFERROR(INDEX('Классификатор (формулы)'!C:C,MATCH('Раздел II'!$E68,'Классификатор (формулы)'!B:B,0)),"-")</f>
        <v>-</v>
      </c>
      <c r="D68" s="20" t="str">
        <f>IFERROR(INDEX('Классификатор (формулы)'!D:D,MATCH('Раздел II'!$E68,'Классификатор (формулы)'!B:B,0)),"-")</f>
        <v>-</v>
      </c>
      <c r="E68" s="21"/>
      <c r="F68" s="21"/>
      <c r="G68" s="20" t="str">
        <f>IF(F68='Классификатор (формулы)'!$G$2,IFERROR(VLOOKUP($E68,'Классификатор (формулы)'!$B$2:$E$24,4),"-"),"-")</f>
        <v>-</v>
      </c>
      <c r="H68" s="22"/>
      <c r="I68" s="23"/>
      <c r="J68" s="24"/>
      <c r="K68" s="25"/>
      <c r="L68" s="26"/>
      <c r="M68" s="32"/>
    </row>
    <row r="69" spans="2:13" s="3" customFormat="1" ht="18" hidden="1" thickBot="1" x14ac:dyDescent="0.35">
      <c r="B69" s="19">
        <v>1</v>
      </c>
      <c r="C69" s="20" t="str">
        <f>IFERROR(INDEX('Классификатор (формулы)'!C:C,MATCH('Раздел II'!$E69,'Классификатор (формулы)'!B:B,0)),"-")</f>
        <v>-</v>
      </c>
      <c r="D69" s="20" t="str">
        <f>IFERROR(INDEX('Классификатор (формулы)'!D:D,MATCH('Раздел II'!$E69,'Классификатор (формулы)'!B:B,0)),"-")</f>
        <v>-</v>
      </c>
      <c r="E69" s="21"/>
      <c r="F69" s="21"/>
      <c r="G69" s="20" t="str">
        <f>IF(F69='Классификатор (формулы)'!$G$2,IFERROR(VLOOKUP($E69,'Классификатор (формулы)'!$B$2:$E$24,4),"-"),"-")</f>
        <v>-</v>
      </c>
      <c r="H69" s="22"/>
      <c r="I69" s="23"/>
      <c r="J69" s="24"/>
      <c r="K69" s="25"/>
      <c r="L69" s="26"/>
      <c r="M69" s="32"/>
    </row>
    <row r="70" spans="2:13" s="3" customFormat="1" ht="18" hidden="1" thickBot="1" x14ac:dyDescent="0.35">
      <c r="B70" s="19">
        <v>2</v>
      </c>
      <c r="C70" s="20" t="str">
        <f>IFERROR(INDEX('Классификатор (формулы)'!C:C,MATCH('Раздел II'!$E70,'Классификатор (формулы)'!B:B,0)),"-")</f>
        <v>-</v>
      </c>
      <c r="D70" s="20" t="str">
        <f>IFERROR(INDEX('Классификатор (формулы)'!D:D,MATCH('Раздел II'!$E70,'Классификатор (формулы)'!B:B,0)),"-")</f>
        <v>-</v>
      </c>
      <c r="E70" s="21"/>
      <c r="F70" s="21"/>
      <c r="G70" s="20" t="str">
        <f>IF(F70='Классификатор (формулы)'!$G$2,IFERROR(VLOOKUP($E70,'Классификатор (формулы)'!$B$2:$E$24,4),"-"),"-")</f>
        <v>-</v>
      </c>
      <c r="H70" s="22"/>
      <c r="I70" s="23"/>
      <c r="J70" s="24"/>
      <c r="K70" s="25"/>
      <c r="L70" s="26"/>
      <c r="M70" s="32"/>
    </row>
    <row r="71" spans="2:13" s="3" customFormat="1" ht="18" hidden="1" thickBot="1" x14ac:dyDescent="0.35">
      <c r="B71" s="19">
        <v>1</v>
      </c>
      <c r="C71" s="20" t="str">
        <f>IFERROR(INDEX('Классификатор (формулы)'!C:C,MATCH('Раздел II'!$E71,'Классификатор (формулы)'!B:B,0)),"-")</f>
        <v>-</v>
      </c>
      <c r="D71" s="20" t="str">
        <f>IFERROR(INDEX('Классификатор (формулы)'!D:D,MATCH('Раздел II'!$E71,'Классификатор (формулы)'!B:B,0)),"-")</f>
        <v>-</v>
      </c>
      <c r="E71" s="21"/>
      <c r="F71" s="21"/>
      <c r="G71" s="20" t="str">
        <f>IF(F71='Классификатор (формулы)'!$G$2,IFERROR(VLOOKUP($E71,'Классификатор (формулы)'!$B$2:$E$24,4),"-"),"-")</f>
        <v>-</v>
      </c>
      <c r="H71" s="22"/>
      <c r="I71" s="23"/>
      <c r="J71" s="24"/>
      <c r="K71" s="25"/>
      <c r="L71" s="26"/>
      <c r="M71" s="32"/>
    </row>
    <row r="72" spans="2:13" s="3" customFormat="1" ht="18" hidden="1" thickBot="1" x14ac:dyDescent="0.35">
      <c r="B72" s="19">
        <v>2</v>
      </c>
      <c r="C72" s="20" t="str">
        <f>IFERROR(INDEX('Классификатор (формулы)'!C:C,MATCH('Раздел II'!$E72,'Классификатор (формулы)'!B:B,0)),"-")</f>
        <v>-</v>
      </c>
      <c r="D72" s="20" t="str">
        <f>IFERROR(INDEX('Классификатор (формулы)'!D:D,MATCH('Раздел II'!$E72,'Классификатор (формулы)'!B:B,0)),"-")</f>
        <v>-</v>
      </c>
      <c r="E72" s="21"/>
      <c r="F72" s="21"/>
      <c r="G72" s="20" t="str">
        <f>IF(F72='Классификатор (формулы)'!$G$2,IFERROR(VLOOKUP($E72,'Классификатор (формулы)'!$B$2:$E$24,4),"-"),"-")</f>
        <v>-</v>
      </c>
      <c r="H72" s="22"/>
      <c r="I72" s="23"/>
      <c r="J72" s="24"/>
      <c r="K72" s="25"/>
      <c r="L72" s="26"/>
      <c r="M72" s="32"/>
    </row>
    <row r="73" spans="2:13" s="3" customFormat="1" ht="18" hidden="1" thickBot="1" x14ac:dyDescent="0.35">
      <c r="B73" s="19">
        <v>1</v>
      </c>
      <c r="C73" s="20" t="str">
        <f>IFERROR(INDEX('Классификатор (формулы)'!C:C,MATCH('Раздел II'!$E73,'Классификатор (формулы)'!B:B,0)),"-")</f>
        <v>-</v>
      </c>
      <c r="D73" s="20" t="str">
        <f>IFERROR(INDEX('Классификатор (формулы)'!D:D,MATCH('Раздел II'!$E73,'Классификатор (формулы)'!B:B,0)),"-")</f>
        <v>-</v>
      </c>
      <c r="E73" s="21"/>
      <c r="F73" s="21"/>
      <c r="G73" s="20" t="str">
        <f>IF(F73='Классификатор (формулы)'!$G$2,IFERROR(VLOOKUP($E73,'Классификатор (формулы)'!$B$2:$E$24,4),"-"),"-")</f>
        <v>-</v>
      </c>
      <c r="H73" s="22"/>
      <c r="I73" s="23"/>
      <c r="J73" s="24"/>
      <c r="K73" s="25"/>
      <c r="L73" s="26"/>
      <c r="M73" s="32"/>
    </row>
    <row r="74" spans="2:13" s="3" customFormat="1" ht="18" hidden="1" thickBot="1" x14ac:dyDescent="0.35">
      <c r="B74" s="19">
        <v>2</v>
      </c>
      <c r="C74" s="20" t="str">
        <f>IFERROR(INDEX('Классификатор (формулы)'!C:C,MATCH('Раздел II'!$E74,'Классификатор (формулы)'!B:B,0)),"-")</f>
        <v>-</v>
      </c>
      <c r="D74" s="20" t="str">
        <f>IFERROR(INDEX('Классификатор (формулы)'!D:D,MATCH('Раздел II'!$E74,'Классификатор (формулы)'!B:B,0)),"-")</f>
        <v>-</v>
      </c>
      <c r="E74" s="21"/>
      <c r="F74" s="21"/>
      <c r="G74" s="20" t="str">
        <f>IF(F74='Классификатор (формулы)'!$G$2,IFERROR(VLOOKUP($E74,'Классификатор (формулы)'!$B$2:$E$24,4),"-"),"-")</f>
        <v>-</v>
      </c>
      <c r="H74" s="22"/>
      <c r="I74" s="23"/>
      <c r="J74" s="24"/>
      <c r="K74" s="25"/>
      <c r="L74" s="26"/>
      <c r="M74" s="32"/>
    </row>
    <row r="75" spans="2:13" s="3" customFormat="1" ht="18" hidden="1" thickBot="1" x14ac:dyDescent="0.35">
      <c r="B75" s="19">
        <v>1</v>
      </c>
      <c r="C75" s="20" t="str">
        <f>IFERROR(INDEX('Классификатор (формулы)'!C:C,MATCH('Раздел II'!$E75,'Классификатор (формулы)'!B:B,0)),"-")</f>
        <v>-</v>
      </c>
      <c r="D75" s="20" t="str">
        <f>IFERROR(INDEX('Классификатор (формулы)'!D:D,MATCH('Раздел II'!$E75,'Классификатор (формулы)'!B:B,0)),"-")</f>
        <v>-</v>
      </c>
      <c r="E75" s="21"/>
      <c r="F75" s="21"/>
      <c r="G75" s="20" t="str">
        <f>IF(F75='Классификатор (формулы)'!$G$2,IFERROR(VLOOKUP($E75,'Классификатор (формулы)'!$B$2:$E$24,4),"-"),"-")</f>
        <v>-</v>
      </c>
      <c r="H75" s="22"/>
      <c r="I75" s="23"/>
      <c r="J75" s="24"/>
      <c r="K75" s="25"/>
      <c r="L75" s="26"/>
      <c r="M75" s="32"/>
    </row>
    <row r="76" spans="2:13" s="3" customFormat="1" ht="18" hidden="1" thickBot="1" x14ac:dyDescent="0.35">
      <c r="B76" s="19">
        <v>2</v>
      </c>
      <c r="C76" s="20" t="str">
        <f>IFERROR(INDEX('Классификатор (формулы)'!C:C,MATCH('Раздел II'!$E76,'Классификатор (формулы)'!B:B,0)),"-")</f>
        <v>-</v>
      </c>
      <c r="D76" s="20" t="str">
        <f>IFERROR(INDEX('Классификатор (формулы)'!D:D,MATCH('Раздел II'!$E76,'Классификатор (формулы)'!B:B,0)),"-")</f>
        <v>-</v>
      </c>
      <c r="E76" s="21"/>
      <c r="F76" s="21"/>
      <c r="G76" s="20" t="str">
        <f>IF(F76='Классификатор (формулы)'!$G$2,IFERROR(VLOOKUP($E76,'Классификатор (формулы)'!$B$2:$E$24,4),"-"),"-")</f>
        <v>-</v>
      </c>
      <c r="H76" s="22"/>
      <c r="I76" s="23"/>
      <c r="J76" s="24"/>
      <c r="K76" s="25"/>
      <c r="L76" s="26"/>
      <c r="M76" s="32"/>
    </row>
    <row r="77" spans="2:13" s="3" customFormat="1" ht="18" hidden="1" thickBot="1" x14ac:dyDescent="0.35">
      <c r="B77" s="36">
        <v>3</v>
      </c>
      <c r="C77" s="37" t="str">
        <f>IFERROR(INDEX('Классификатор (формулы)'!C:C,MATCH('Раздел II'!$E77,'Классификатор (формулы)'!B:B,0)),"-")</f>
        <v>-</v>
      </c>
      <c r="D77" s="37" t="str">
        <f>IFERROR(INDEX('Классификатор (формулы)'!D:D,MATCH('Раздел II'!$E77,'Классификатор (формулы)'!B:B,0)),"-")</f>
        <v>-</v>
      </c>
      <c r="E77" s="38"/>
      <c r="F77" s="38"/>
      <c r="G77" s="37" t="str">
        <f>IF(F77='Классификатор (формулы)'!$G$2,IFERROR(VLOOKUP($E77,'Классификатор (формулы)'!$B$2:$E$24,4),"-"),"-")</f>
        <v>-</v>
      </c>
      <c r="H77" s="39"/>
      <c r="I77" s="40"/>
      <c r="J77" s="41"/>
      <c r="K77" s="42"/>
      <c r="L77" s="43"/>
      <c r="M77" s="32"/>
    </row>
    <row r="78" spans="2:13" s="3" customFormat="1" ht="18" customHeight="1" x14ac:dyDescent="0.3">
      <c r="B78" s="53" t="s">
        <v>0</v>
      </c>
      <c r="C78" s="54"/>
      <c r="D78" s="54"/>
      <c r="E78" s="54"/>
      <c r="F78" s="54"/>
      <c r="G78" s="54"/>
      <c r="H78" s="55"/>
      <c r="I78" s="44">
        <f>I79+I80</f>
        <v>0</v>
      </c>
      <c r="J78" s="45" t="s">
        <v>3</v>
      </c>
      <c r="K78" s="45" t="s">
        <v>3</v>
      </c>
      <c r="L78" s="45" t="s">
        <v>3</v>
      </c>
      <c r="M78" s="45" t="s">
        <v>3</v>
      </c>
    </row>
    <row r="79" spans="2:13" s="3" customFormat="1" ht="17.5" x14ac:dyDescent="0.3">
      <c r="B79" s="49" t="s">
        <v>46</v>
      </c>
      <c r="C79" s="50"/>
      <c r="D79" s="50"/>
      <c r="E79" s="50"/>
      <c r="F79" s="50"/>
      <c r="G79" s="50"/>
      <c r="H79" s="50"/>
      <c r="I79" s="33">
        <f>SUMIF($F:$F,"Бюджет",'Раздел II'!$I:$I)</f>
        <v>0</v>
      </c>
      <c r="J79" s="27" t="s">
        <v>3</v>
      </c>
      <c r="K79" s="27" t="s">
        <v>3</v>
      </c>
      <c r="L79" s="27" t="s">
        <v>3</v>
      </c>
      <c r="M79" s="27" t="s">
        <v>3</v>
      </c>
    </row>
    <row r="80" spans="2:13" s="3" customFormat="1" ht="18" thickBot="1" x14ac:dyDescent="0.35">
      <c r="B80" s="51" t="s">
        <v>47</v>
      </c>
      <c r="C80" s="52"/>
      <c r="D80" s="52"/>
      <c r="E80" s="52"/>
      <c r="F80" s="52"/>
      <c r="G80" s="52"/>
      <c r="H80" s="52"/>
      <c r="I80" s="46">
        <f>SUMIF($F:$F,"Внебюджет",'Раздел II'!$I:$I)</f>
        <v>0</v>
      </c>
      <c r="J80" s="47" t="s">
        <v>3</v>
      </c>
      <c r="K80" s="47" t="s">
        <v>3</v>
      </c>
      <c r="L80" s="47" t="s">
        <v>3</v>
      </c>
      <c r="M80" s="47" t="s">
        <v>3</v>
      </c>
    </row>
    <row r="81" spans="2:13" ht="18" x14ac:dyDescent="0.4">
      <c r="B81" s="7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x14ac:dyDescent="0.3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2:13" x14ac:dyDescent="0.35">
      <c r="E83" s="8"/>
    </row>
  </sheetData>
  <sheetProtection formatCells="0" formatColumns="0" formatRows="0" insertRows="0" deleteRows="0"/>
  <dataConsolidate/>
  <mergeCells count="4">
    <mergeCell ref="B79:H79"/>
    <mergeCell ref="B80:H80"/>
    <mergeCell ref="B78:H78"/>
    <mergeCell ref="B2:I2"/>
  </mergeCells>
  <dataValidations xWindow="869" yWindow="1146" count="3">
    <dataValidation type="list" allowBlank="1" showInputMessage="1" showErrorMessage="1" prompt="&lt;выбрать источник финансирования&gt;" sqref="F27:F77">
      <formula1>#REF!</formula1>
    </dataValidation>
    <dataValidation type="list" allowBlank="1" showInputMessage="1" showErrorMessage="1" prompt="&lt;выбрать категорию расхода&gt;" sqref="E27:E77">
      <formula1>OFFSET(#REF!,MATCH($J$2,#REF!,0)-1,1,23,1)</formula1>
    </dataValidation>
    <dataValidation type="list" allowBlank="1" showInputMessage="1" showErrorMessage="1" sqref="E6:E26">
      <formula1>INDIRECT($J$2)</formula1>
    </dataValidation>
  </dataValidations>
  <pageMargins left="0" right="0" top="0" bottom="0" header="0" footer="0"/>
  <pageSetup paperSize="9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69" yWindow="1146" count="2">
        <x14:dataValidation type="list" allowBlank="1" showInputMessage="1" showErrorMessage="1" errorTitle="Ошибка" error="Некорректное значение" prompt="&lt;выбрать форму поддержки по договору&gt;">
          <x14:formula1>
            <xm:f>'Классификатор (формулы)'!$H$2:$H$3</xm:f>
          </x14:formula1>
          <xm:sqref>J2</xm:sqref>
        </x14:dataValidation>
        <x14:dataValidation type="list" allowBlank="1" showInputMessage="1" showErrorMessage="1" prompt="&lt;выбрать источник финансирования&gt;">
          <x14:formula1>
            <xm:f>'Классификатор (формулы)'!$G$2:$G$3</xm:f>
          </x14:formula1>
          <xm:sqref>F6:F26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Классификатор (формулы)</vt:lpstr>
      <vt:lpstr>Классификатор(формулы1)</vt:lpstr>
      <vt:lpstr>Раздел II</vt:lpstr>
      <vt:lpstr>Вклада</vt:lpstr>
      <vt:lpstr>Гранта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 Кирилл</dc:creator>
  <cp:lastModifiedBy>Миронова Ирина</cp:lastModifiedBy>
  <cp:lastPrinted>2021-09-24T12:24:06Z</cp:lastPrinted>
  <dcterms:created xsi:type="dcterms:W3CDTF">2015-06-05T18:19:34Z</dcterms:created>
  <dcterms:modified xsi:type="dcterms:W3CDTF">2025-01-31T08:04:58Z</dcterms:modified>
  <cp:contentStatus/>
</cp:coreProperties>
</file>